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35" windowWidth="16605" windowHeight="8295"/>
  </bookViews>
  <sheets>
    <sheet name="Приложение 4.1" sheetId="1" r:id="rId1"/>
  </sheets>
  <calcPr calcId="144525"/>
</workbook>
</file>

<file path=xl/calcChain.xml><?xml version="1.0" encoding="utf-8"?>
<calcChain xmlns="http://schemas.openxmlformats.org/spreadsheetml/2006/main">
  <c r="H121" i="1" l="1"/>
  <c r="G121" i="1"/>
  <c r="H119" i="1"/>
  <c r="G119" i="1"/>
  <c r="H117" i="1"/>
  <c r="G117" i="1"/>
  <c r="H115" i="1"/>
  <c r="G115" i="1"/>
  <c r="H114" i="1"/>
  <c r="G114" i="1"/>
  <c r="H113" i="1"/>
  <c r="G113" i="1"/>
  <c r="H111" i="1"/>
  <c r="G111" i="1"/>
  <c r="H109" i="1"/>
  <c r="G109" i="1"/>
  <c r="H107" i="1"/>
  <c r="G107" i="1"/>
  <c r="H105" i="1"/>
  <c r="G105" i="1"/>
  <c r="H104" i="1"/>
  <c r="G104" i="1"/>
  <c r="H103" i="1"/>
  <c r="G103" i="1"/>
  <c r="H102" i="1"/>
  <c r="G102" i="1"/>
  <c r="H78" i="1" l="1"/>
  <c r="G78" i="1"/>
  <c r="H77" i="1"/>
  <c r="G77" i="1"/>
  <c r="H75" i="1"/>
  <c r="G75" i="1"/>
  <c r="H74" i="1"/>
  <c r="G74" i="1"/>
  <c r="H72" i="1"/>
  <c r="G72" i="1"/>
  <c r="H71" i="1"/>
  <c r="G71" i="1"/>
  <c r="H70" i="1"/>
  <c r="G70" i="1"/>
  <c r="H68" i="1"/>
  <c r="G68" i="1"/>
  <c r="H67" i="1"/>
  <c r="G67" i="1"/>
  <c r="H66" i="1"/>
  <c r="G66" i="1"/>
  <c r="H129" i="1" l="1"/>
  <c r="G129" i="1"/>
  <c r="H127" i="1" l="1"/>
  <c r="H126" i="1" s="1"/>
  <c r="H125" i="1" s="1"/>
  <c r="G127" i="1"/>
  <c r="G126" i="1"/>
  <c r="G125" i="1" s="1"/>
  <c r="H92" i="1"/>
  <c r="G92" i="1"/>
  <c r="G85" i="1"/>
  <c r="H101" i="1" l="1"/>
  <c r="H100" i="1" s="1"/>
  <c r="G101" i="1"/>
  <c r="G100" i="1" s="1"/>
  <c r="G43" i="1"/>
  <c r="G42" i="1" s="1"/>
  <c r="H46" i="1"/>
  <c r="G46" i="1"/>
  <c r="H43" i="1"/>
  <c r="H42" i="1" s="1"/>
  <c r="H41" i="1" s="1"/>
  <c r="H40" i="1" s="1"/>
  <c r="H39" i="1" s="1"/>
  <c r="H37" i="1"/>
  <c r="G37" i="1"/>
  <c r="G41" i="1" l="1"/>
  <c r="G40" i="1" s="1"/>
  <c r="G39" i="1" s="1"/>
  <c r="H64" i="1"/>
  <c r="H63" i="1" s="1"/>
  <c r="H62" i="1" s="1"/>
  <c r="G64" i="1"/>
  <c r="G63" i="1" s="1"/>
  <c r="G62" i="1" s="1"/>
  <c r="H124" i="1" l="1"/>
  <c r="H123" i="1" s="1"/>
  <c r="G124" i="1"/>
  <c r="G123" i="1"/>
  <c r="H98" i="1"/>
  <c r="H97" i="1" s="1"/>
  <c r="H96" i="1" s="1"/>
  <c r="H90" i="1"/>
  <c r="H88" i="1" s="1"/>
  <c r="H87" i="1" s="1"/>
  <c r="H86" i="1" s="1"/>
  <c r="G90" i="1"/>
  <c r="G89" i="1" s="1"/>
  <c r="H84" i="1"/>
  <c r="H83" i="1" s="1"/>
  <c r="H82" i="1" s="1"/>
  <c r="H81" i="1" s="1"/>
  <c r="G84" i="1"/>
  <c r="H60" i="1"/>
  <c r="G60" i="1"/>
  <c r="H59" i="1"/>
  <c r="G59" i="1"/>
  <c r="H58" i="1"/>
  <c r="H57" i="1" s="1"/>
  <c r="G58" i="1"/>
  <c r="G57" i="1" s="1"/>
  <c r="H54" i="1"/>
  <c r="H53" i="1" s="1"/>
  <c r="H52" i="1" s="1"/>
  <c r="H51" i="1" s="1"/>
  <c r="G54" i="1"/>
  <c r="G53" i="1" s="1"/>
  <c r="G52" i="1" s="1"/>
  <c r="G51" i="1" s="1"/>
  <c r="G98" i="1"/>
  <c r="G97" i="1" s="1"/>
  <c r="G96" i="1" s="1"/>
  <c r="H36" i="1"/>
  <c r="H30" i="1"/>
  <c r="H29" i="1" s="1"/>
  <c r="H28" i="1" s="1"/>
  <c r="H27" i="1" s="1"/>
  <c r="H26" i="1" s="1"/>
  <c r="H24" i="1"/>
  <c r="H23" i="1" s="1"/>
  <c r="H22" i="1" s="1"/>
  <c r="H21" i="1" s="1"/>
  <c r="H20" i="1" s="1"/>
  <c r="G36" i="1"/>
  <c r="G30" i="1"/>
  <c r="G29" i="1" s="1"/>
  <c r="G28" i="1" s="1"/>
  <c r="G27" i="1" s="1"/>
  <c r="G26" i="1" s="1"/>
  <c r="G24" i="1"/>
  <c r="G23" i="1" s="1"/>
  <c r="G22" i="1" s="1"/>
  <c r="G21" i="1" s="1"/>
  <c r="G20" i="1" s="1"/>
  <c r="H56" i="1" l="1"/>
  <c r="H50" i="1" s="1"/>
  <c r="H131" i="1" s="1"/>
  <c r="G56" i="1"/>
  <c r="G50" i="1" s="1"/>
  <c r="G88" i="1"/>
  <c r="G87" i="1" s="1"/>
  <c r="G86" i="1" s="1"/>
  <c r="G83" i="1"/>
  <c r="G82" i="1" s="1"/>
  <c r="G81" i="1" s="1"/>
  <c r="H95" i="1"/>
  <c r="H94" i="1" s="1"/>
  <c r="G95" i="1"/>
  <c r="G94" i="1" s="1"/>
  <c r="G19" i="1"/>
  <c r="H89" i="1"/>
  <c r="H19" i="1"/>
  <c r="H35" i="1"/>
  <c r="H34" i="1" s="1"/>
  <c r="H33" i="1" s="1"/>
  <c r="H32" i="1" s="1"/>
  <c r="H80" i="1"/>
  <c r="G35" i="1"/>
  <c r="G34" i="1" s="1"/>
  <c r="G33" i="1" s="1"/>
  <c r="G32" i="1" s="1"/>
  <c r="G131" i="1" l="1"/>
  <c r="G80" i="1"/>
  <c r="G48" i="1" l="1"/>
  <c r="G132" i="1" s="1"/>
  <c r="H48" i="1"/>
  <c r="H132" i="1" s="1"/>
</calcChain>
</file>

<file path=xl/sharedStrings.xml><?xml version="1.0" encoding="utf-8"?>
<sst xmlns="http://schemas.openxmlformats.org/spreadsheetml/2006/main" count="585" uniqueCount="172">
  <si>
    <t>Кольского района Мурманской области</t>
  </si>
  <si>
    <t>Наименование разделов и подразделов</t>
  </si>
  <si>
    <t>Раздел</t>
  </si>
  <si>
    <t>Подраздел</t>
  </si>
  <si>
    <t>Целевая статья</t>
  </si>
  <si>
    <t>Вид расхода</t>
  </si>
  <si>
    <t>Сумма</t>
  </si>
  <si>
    <t xml:space="preserve">Общегосударственные вопросы </t>
  </si>
  <si>
    <t>01</t>
  </si>
  <si>
    <t>Функционирование высшего должностного лица субъекта Российской Федерации и муниципального образования</t>
  </si>
  <si>
    <t>02</t>
  </si>
  <si>
    <t>Непрограммная деятельность</t>
  </si>
  <si>
    <t xml:space="preserve">Расходы на выплаты по оплате труда главы муниципального образования </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</si>
  <si>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</si>
  <si>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</si>
  <si>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t>
  </si>
  <si>
    <t>Расходы на выплаты по оплате труда работников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</si>
  <si>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</si>
  <si>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</si>
  <si>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</si>
  <si>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Иные бюджетные ассигнования</t>
  </si>
  <si>
    <t>800</t>
  </si>
  <si>
    <t>Резервные фонды</t>
  </si>
  <si>
    <t>11</t>
  </si>
  <si>
    <t>Иная непрограммная деятельность</t>
  </si>
  <si>
    <t>Резервный фонд администрации сельского поселения Пушной</t>
  </si>
  <si>
    <t>Другие общегосударственные вопросы</t>
  </si>
  <si>
    <t>13</t>
  </si>
  <si>
    <t>Национальная оборона</t>
  </si>
  <si>
    <t>Мобилизационная и вневойсковая подготовка</t>
  </si>
  <si>
    <t>03</t>
  </si>
  <si>
    <t>Национальная экономика</t>
  </si>
  <si>
    <t>Связь и информатика</t>
  </si>
  <si>
    <t>10</t>
  </si>
  <si>
    <t>05</t>
  </si>
  <si>
    <t>08</t>
  </si>
  <si>
    <t>Культура</t>
  </si>
  <si>
    <t>Подпрограмма 1 "Сохранение и развитие культурно-досуговой деятельности в МБУК "Пушновский сельский Дом культуры"</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</si>
  <si>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</si>
  <si>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</si>
  <si>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600</t>
  </si>
  <si>
    <t>Подпрограмма 2 "Сохранение и развитие культурно-досуговой деятельности в МБУК "Лопарский сельский Дом культуры"</t>
  </si>
  <si>
    <t xml:space="preserve"> </t>
  </si>
  <si>
    <t>ИТОГО:</t>
  </si>
  <si>
    <t>Закупка товаров, работ и услуг для государственных (муниципальных) нужд</t>
  </si>
  <si>
    <t>Сельское хозяйство и рыболовство</t>
  </si>
  <si>
    <t>02 2 00 00000</t>
  </si>
  <si>
    <t>02 1 00 00000</t>
  </si>
  <si>
    <t>02 0 00 00000</t>
  </si>
  <si>
    <t>01 1 00 00000</t>
  </si>
  <si>
    <t>01 0 00 00000</t>
  </si>
  <si>
    <t>90 0 00 00000</t>
  </si>
  <si>
    <t>90 2 00 00000</t>
  </si>
  <si>
    <t>90 2 00 90020</t>
  </si>
  <si>
    <t>03 0 00 00000</t>
  </si>
  <si>
    <t>01 1 01 00000</t>
  </si>
  <si>
    <t>01 1 02 00000</t>
  </si>
  <si>
    <t>01 1 03 00000</t>
  </si>
  <si>
    <t>01 1 04 00000</t>
  </si>
  <si>
    <t>01 1 01 01010</t>
  </si>
  <si>
    <t>01 1 02 06010</t>
  </si>
  <si>
    <t>Основное мероприятие 3. Осуществление полномочий по определению перечня должностных лиц, уполномоченных составлять протоколы об административных правонарушениях</t>
  </si>
  <si>
    <t>01 1 03 75540</t>
  </si>
  <si>
    <t>Основное мероприятие 4. Организация осуществления первичного воинского учета на территории сельского поселения Пушной</t>
  </si>
  <si>
    <t>01 1 04 51180</t>
  </si>
  <si>
    <t>Основное мероприятие 5. Формирование электронного Правительства</t>
  </si>
  <si>
    <t>01 1 05 00000</t>
  </si>
  <si>
    <t>01 1 05 70570</t>
  </si>
  <si>
    <t>01 1 05 S0570</t>
  </si>
  <si>
    <t>04 0 00 00000</t>
  </si>
  <si>
    <t>Жилищно-коммунальное хозяйство</t>
  </si>
  <si>
    <t>Благоустройство</t>
  </si>
  <si>
    <t>05 0 00 00000</t>
  </si>
  <si>
    <t>06 0 00 00000</t>
  </si>
  <si>
    <t>04 0 03 00000</t>
  </si>
  <si>
    <t>04 0 03 75590</t>
  </si>
  <si>
    <t>Ведомство</t>
  </si>
  <si>
    <t>004</t>
  </si>
  <si>
    <t>Основное мероприятие 2. Обеспечение реализации муниципальных функций в сфере управления муниципальным имуществом сельского поселения Пушной</t>
  </si>
  <si>
    <t xml:space="preserve">Распоряжение, формирование, управление муниципальным имуществом, их учет и содержание </t>
  </si>
  <si>
    <t>Подпрограмма 1 "Обеспечение деятельности и функций администрации, главы сельского поселения Пушной и государственных полномочий"</t>
  </si>
  <si>
    <t>Основное мероприятие 1. Осуществление муниципальных функций, направленных на обеспечение деятельности главы сельского поселения Пушной Кольского района Мурманской области</t>
  </si>
  <si>
    <t>Основное мероприятие 2. Осуществление муниципальных функций, направленных на обеспечение деятельности администрации сельского поселения Пушной Кольского района Мурманской области</t>
  </si>
  <si>
    <t>Основное мероприятие 1. Расходы по оплате коммунальных услуг и услуг по содержанию муниципального имущества</t>
  </si>
  <si>
    <t>Оплата коммунальных услуг и услуг по содержанию муниципального имущества</t>
  </si>
  <si>
    <t>муниципальное казенное учреждение "Управление деятельностью сельского поселения Пушной Кольского района Мурманской области"</t>
  </si>
  <si>
    <t>Основное мероприятие 1. Уличное освещение</t>
  </si>
  <si>
    <t>Социальная политика</t>
  </si>
  <si>
    <t>Пенсионное обеспечение</t>
  </si>
  <si>
    <t>Социальное обеспечение и иные выплаты населению</t>
  </si>
  <si>
    <t>04 0 01 00000</t>
  </si>
  <si>
    <t>04 0 01 00040</t>
  </si>
  <si>
    <t/>
  </si>
  <si>
    <t>300</t>
  </si>
  <si>
    <t>001</t>
  </si>
  <si>
    <t>Администрация сельского поселения Пушной Кольского района Мурманской области</t>
  </si>
  <si>
    <t>ВСЕГО:</t>
  </si>
  <si>
    <t>Основное мероприятие 5. Развитие информационно-коммуникационной инфраструктуры органов местного самоуправления в целях оптимизации бюджетного процесса</t>
  </si>
  <si>
    <t>03 0 05 00000</t>
  </si>
  <si>
    <t>Расходы на создание условий для повышения эффективности деятельности органов  местного самоуправления по выполнению муниципальных функций</t>
  </si>
  <si>
    <t>03 0 05 00010</t>
  </si>
  <si>
    <t>Основное мероприятие 1. Создание условий для обеспечения творческого и культурного развития личности</t>
  </si>
  <si>
    <t>02 1 01 00000</t>
  </si>
  <si>
    <t>02 1 01 00020</t>
  </si>
  <si>
    <t>02 1 01 71100</t>
  </si>
  <si>
    <t>02 1 01 S1100</t>
  </si>
  <si>
    <t>02 2 01 00000</t>
  </si>
  <si>
    <t>02 2 01 00020</t>
  </si>
  <si>
    <t>02 2 01 71100</t>
  </si>
  <si>
    <t>02 2 01 S1100</t>
  </si>
  <si>
    <t>07 0 00 00000</t>
  </si>
  <si>
    <t>07 0 01 00000</t>
  </si>
  <si>
    <t>02 1 01 Р1100</t>
  </si>
  <si>
    <t>02 2 01 Р1100</t>
  </si>
  <si>
    <t>Расходы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</si>
  <si>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Культура, кинематография</t>
  </si>
  <si>
    <t>Ведомственная структура расходов бюджета муниципального образования сельское поселение Пушной</t>
  </si>
  <si>
    <t xml:space="preserve">Кольского района Мурманской области по главным распорядителям бюджетных средств, разделам, подразделам,   </t>
  </si>
  <si>
    <t xml:space="preserve">целевым статьям (муниципальным программам сельского поселения Пушной Кольского района Мурманской </t>
  </si>
  <si>
    <t xml:space="preserve"> области и непрограммным направлениям деятельности), группам видов расходов классификации расходов </t>
  </si>
  <si>
    <t xml:space="preserve">бюджета муниципального образования сельское поселение Пушной Кольского района Мурманской области </t>
  </si>
  <si>
    <t>рублей</t>
  </si>
  <si>
    <t>Коммунальное хозяйство</t>
  </si>
  <si>
    <t>Муниципальная программа 7 "Погашение просроченной кредиторской задолженности муниципального образования сельское поселение Пушной Кольского района Мурманской области на 2021-2025 годы"</t>
  </si>
  <si>
    <t>Основное мероприятие 1. Погашение просроченной кредиторской задолженности муниципального образования сельское поселение Пушной Кольского района Мурманской области</t>
  </si>
  <si>
    <t>Частичное погашение просроченной кредиторской задолженности по исполнительным листам</t>
  </si>
  <si>
    <t>07 0 01 00060</t>
  </si>
  <si>
    <t>Иные межбюджетные трансферты из бюджета Кольского района бюджетам муниципальных образований на восстановление платежеспособности муниципального образования</t>
  </si>
  <si>
    <t>07 0 01 21820</t>
  </si>
  <si>
    <t>05 0 01 00000</t>
  </si>
  <si>
    <t>05 0 01 00050</t>
  </si>
  <si>
    <t>Основное мероприятие 3. Иммобилизация животных без владельцев</t>
  </si>
  <si>
    <t>Расходы на организацию уличного освещения в населенных пунктах сельского поселения Пушной</t>
  </si>
  <si>
    <t>Приложение № 4.1</t>
  </si>
  <si>
    <t>сельского поселения Пушной</t>
  </si>
  <si>
    <t>06 0 01 00000</t>
  </si>
  <si>
    <t>06 0 01 00070</t>
  </si>
  <si>
    <t>06 0 02 00000</t>
  </si>
  <si>
    <t>06 0 02 00080</t>
  </si>
  <si>
    <t>Подпрограмма 2 "Обеспечение деятельности и функций муниципальных казенных учреждений"</t>
  </si>
  <si>
    <t>01 2 00 00000</t>
  </si>
  <si>
    <t>Основное мероприятие 1. Осуществление функций, направленных на обеспечение деятельности муниципального казенного учреждения "Управление деятельностью сельского поселения Пушной Кольского района Мурманской области"</t>
  </si>
  <si>
    <t>01 2 01 00000</t>
  </si>
  <si>
    <t>Расходы на осуществление функций, направленных на обеспечение деятельности муниципального казенного учреждения "Управление деятельностью сельского поселения Пушной Кольского района Мурманской области"</t>
  </si>
  <si>
    <t>01 2 01 00030</t>
  </si>
  <si>
    <t>Осуществление первичного воинского учета органами местного самоуправления поселений, муниципальных и городских округов</t>
  </si>
  <si>
    <t>на 2025 год</t>
  </si>
  <si>
    <t xml:space="preserve">на плановый период 2025 и 2026 годов                                                                   </t>
  </si>
  <si>
    <t>на 2026 год</t>
  </si>
  <si>
    <t>Основное мероприятие 3. Содержание животных, находящихся в муниципальной собственности</t>
  </si>
  <si>
    <t>Расходы на содержание животных, находящихся в муниципальной собственности</t>
  </si>
  <si>
    <t>06 0 03 00000</t>
  </si>
  <si>
    <t>06 0 03 00090</t>
  </si>
  <si>
    <t>05 0 01 00130</t>
  </si>
  <si>
    <t>Муниципальная программа 1 "Развитие муниципального управления на 2024-2026 годы"</t>
  </si>
  <si>
    <t>Муниципальная программа 3 "Повышение эффективности бюджетных расходов сельского поселения Пушной Кольского района Мурманской области на 2024-2026 годы"</t>
  </si>
  <si>
    <t>Муниципальная программа 6 "Управление муниципальным имуществом сельского поселения Пушной в 2024-2026 годах"</t>
  </si>
  <si>
    <t>Муниципальная программа 4 «Благоустройство территории  сельского поселения Пушной Кольского района Мурманской области на 2024– 2026 годы"</t>
  </si>
  <si>
    <t>Муниципальная программа 2 "Развитие культуры на 2024-2026 годы"</t>
  </si>
  <si>
    <t>Муниципальная программа 5 "Социальная поддержка отдельных категорий граждан на 2024-2026 годы"</t>
  </si>
  <si>
    <t xml:space="preserve">Основное мероприятие 1. Обеспечение социальных гарантий </t>
  </si>
  <si>
    <t>Выплата пенсии за выслугу лет муниципальным служащим, замещавшим муниципальные должности муниципальной службы в муниципальном образовании сельское поселение Пушной Кольского района Мурманской области</t>
  </si>
  <si>
    <t>Ежемесячная доплата к страховой пенсии лицам, замещавшим муниципальные должности в муниципальном образовании сельское поселение Пушной Кольского района Мурманской области</t>
  </si>
  <si>
    <t>Функционирование Правительства Российской Федерации, высших исполнительных органов субъектов Российской Федерации, местных администраций</t>
  </si>
  <si>
    <t>к проекту решения Совета депутатов</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</si>
  <si>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</si>
  <si>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Субвенции из областного бюджета местным бюджетам на осуществление деятельности по отлову и содержанию животных без владельцев</t>
  </si>
  <si>
    <t>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</si>
  <si>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Софинансирование к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</si>
  <si>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</si>
  <si>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</si>
  <si>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от 09.04.2024 г. № 38/4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</si>
</sst>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charset val="204"/>
      <scheme val="minor"/>
    </font>
    <font>
      <sz val="10"/>
      <name val="Arial"/>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i/>
      <sz val="10"/>
      <name val="Times New Roman"/>
      <family val="1"/>
      <charset val="204"/>
    </font>
    <font>
      <b/>
      <sz val="10"/>
      <name val="Times New Roman"/>
      <family val="1"/>
      <charset val="204"/>
    </font>
    <font>
      <i/>
      <sz val="10"/>
      <name val="Times New Roman"/>
      <family val="1"/>
      <charset val="204"/>
    </font>
    <font>
      <sz val="10"/>
      <name val="Arial"/>
      <family val="2"/>
      <charset val="204"/>
    </font>
    <font>
      <b/>
      <sz val="12"/>
      <name val="Times New Roman"/>
      <family val="1"/>
      <charset val="204"/>
    </font>
    <font>
      <sz val="12"/>
      <name val="Times New Roman"/>
      <family val="1"/>
      <charset val="204"/>
    </font>
    <font>
      <sz val="12"/>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0"/>
      <name val="Arial Cyr"/>
      <charset val="204"/>
    </font>
    <font>
      <sz val="10"/>
      <name val="Times New Roman Cyr"/>
      <family val="1"/>
      <charset val="204"/>
    </font>
    <font>
      <b/>
      <sz val="11"/>
      <color indexed="8"/>
      <name val="Times New Roman"/>
      <family val="1"/>
      <charset val="204"/>
    </font>
    <font>
      <sz val="10"/>
      <name val="Arial"/>
      <family val="2"/>
      <charset val="204"/>
    </font>
    <font>
      <i/>
      <sz val="12"/>
      <color rgb="FF0070C0"/>
      <name val="Times New Roman"/>
      <family val="1"/>
      <charset val="204"/>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3" fillId="0" borderId="0"/>
    <xf numFmtId="0" fontId="1" fillId="0" borderId="0"/>
    <xf numFmtId="0" fontId="30" fillId="0" borderId="0"/>
    <xf numFmtId="0" fontId="1" fillId="0" borderId="0" applyNumberFormat="0" applyFill="0" applyBorder="0" applyAlignment="0" applyProtection="0"/>
    <xf numFmtId="0" fontId="23" fillId="0" borderId="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33" fillId="0" borderId="0"/>
  </cellStyleXfs>
  <cellXfs count="95">
    <xf numFmtId="0" fontId="0" fillId="0" borderId="0" xfId="0"/>
    <xf numFmtId="0" fontId="1" fillId="0" borderId="0" xfId="37"/>
    <xf numFmtId="49" fontId="19" fillId="0" borderId="10" xfId="37" applyNumberFormat="1" applyFont="1" applyFill="1" applyBorder="1" applyAlignment="1">
      <alignment horizontal="center" vertical="center"/>
    </xf>
    <xf numFmtId="49" fontId="21" fillId="0" borderId="10" xfId="37" applyNumberFormat="1" applyFont="1" applyFill="1" applyBorder="1" applyAlignment="1">
      <alignment horizontal="center" vertical="center"/>
    </xf>
    <xf numFmtId="49" fontId="20" fillId="0" borderId="10" xfId="37" applyNumberFormat="1" applyFont="1" applyFill="1" applyBorder="1" applyAlignment="1">
      <alignment horizontal="center" vertical="center"/>
    </xf>
    <xf numFmtId="2" fontId="19" fillId="0" borderId="10" xfId="37" applyNumberFormat="1" applyFont="1" applyFill="1" applyBorder="1" applyAlignment="1">
      <alignment horizontal="center" vertical="center" wrapText="1"/>
    </xf>
    <xf numFmtId="0" fontId="19" fillId="0" borderId="0" xfId="37" applyFont="1" applyFill="1" applyAlignment="1"/>
    <xf numFmtId="164" fontId="22" fillId="0" borderId="0" xfId="37" applyNumberFormat="1" applyFont="1" applyFill="1" applyAlignment="1">
      <alignment horizontal="right"/>
    </xf>
    <xf numFmtId="49" fontId="21" fillId="0" borderId="10" xfId="37" applyNumberFormat="1" applyFont="1" applyFill="1" applyBorder="1" applyAlignment="1" applyProtection="1">
      <alignment horizontal="center" vertical="center" wrapText="1"/>
    </xf>
    <xf numFmtId="0" fontId="19" fillId="0" borderId="10" xfId="37" applyFont="1" applyFill="1" applyBorder="1" applyAlignment="1">
      <alignment horizontal="center" vertical="center"/>
    </xf>
    <xf numFmtId="0" fontId="21" fillId="0" borderId="10" xfId="37" applyFont="1" applyFill="1" applyBorder="1" applyAlignment="1">
      <alignment horizontal="center" vertical="center"/>
    </xf>
    <xf numFmtId="0" fontId="22" fillId="0" borderId="0" xfId="37" applyFont="1" applyFill="1" applyBorder="1" applyAlignment="1">
      <alignment horizontal="right"/>
    </xf>
    <xf numFmtId="0" fontId="23" fillId="0" borderId="0" xfId="37" applyFont="1" applyFill="1" applyBorder="1" applyAlignment="1">
      <alignment horizontal="right"/>
    </xf>
    <xf numFmtId="0" fontId="19" fillId="0" borderId="10" xfId="37" applyFont="1" applyFill="1" applyBorder="1" applyAlignment="1">
      <alignment horizontal="left" vertical="center" wrapText="1"/>
    </xf>
    <xf numFmtId="164" fontId="0" fillId="0" borderId="0" xfId="0" applyNumberFormat="1"/>
    <xf numFmtId="0" fontId="20" fillId="0" borderId="10" xfId="37" applyFont="1" applyFill="1" applyBorder="1" applyAlignment="1">
      <alignment horizontal="left" vertical="center" wrapText="1"/>
    </xf>
    <xf numFmtId="0" fontId="21" fillId="0" borderId="10" xfId="37" applyFont="1" applyFill="1" applyBorder="1" applyAlignment="1">
      <alignment vertical="center" wrapText="1"/>
    </xf>
    <xf numFmtId="2" fontId="20" fillId="0" borderId="10" xfId="37" applyNumberFormat="1" applyFont="1" applyFill="1" applyBorder="1" applyAlignment="1">
      <alignment vertical="center" wrapText="1"/>
    </xf>
    <xf numFmtId="2" fontId="19" fillId="0" borderId="10" xfId="37" applyNumberFormat="1" applyFont="1" applyFill="1" applyBorder="1" applyAlignment="1">
      <alignment vertical="center" wrapText="1"/>
    </xf>
    <xf numFmtId="0" fontId="20" fillId="0" borderId="10" xfId="37" applyFont="1" applyFill="1" applyBorder="1" applyAlignment="1">
      <alignment vertical="center" wrapText="1"/>
    </xf>
    <xf numFmtId="0" fontId="19" fillId="0" borderId="10" xfId="37" applyFont="1" applyFill="1" applyBorder="1" applyAlignment="1">
      <alignment vertical="center" wrapText="1"/>
    </xf>
    <xf numFmtId="0" fontId="20" fillId="0" borderId="10" xfId="37" applyNumberFormat="1" applyFont="1" applyFill="1" applyBorder="1" applyAlignment="1">
      <alignment horizontal="left" vertical="center" wrapText="1"/>
    </xf>
    <xf numFmtId="0" fontId="19" fillId="0" borderId="10" xfId="37" applyNumberFormat="1" applyFont="1" applyFill="1" applyBorder="1" applyAlignment="1">
      <alignment horizontal="left" vertical="center" wrapText="1"/>
    </xf>
    <xf numFmtId="0" fontId="19" fillId="0" borderId="10" xfId="40" applyNumberFormat="1" applyFont="1" applyFill="1" applyBorder="1" applyAlignment="1">
      <alignment horizontal="left" vertical="center" wrapText="1"/>
    </xf>
    <xf numFmtId="0" fontId="0" fillId="0" borderId="0" xfId="0" applyFill="1"/>
    <xf numFmtId="2" fontId="21" fillId="0" borderId="10" xfId="37" applyNumberFormat="1" applyFont="1" applyFill="1" applyBorder="1" applyAlignment="1">
      <alignment vertical="center" wrapText="1"/>
    </xf>
    <xf numFmtId="3" fontId="19" fillId="0" borderId="10" xfId="37" applyNumberFormat="1" applyFont="1" applyFill="1" applyBorder="1" applyAlignment="1">
      <alignment horizontal="center" vertical="center"/>
    </xf>
    <xf numFmtId="4" fontId="21" fillId="0" borderId="10" xfId="37" applyNumberFormat="1" applyFont="1" applyFill="1" applyBorder="1" applyAlignment="1">
      <alignment horizontal="center" vertical="center"/>
    </xf>
    <xf numFmtId="4" fontId="20" fillId="0" borderId="10" xfId="37" applyNumberFormat="1" applyFont="1" applyFill="1" applyBorder="1" applyAlignment="1">
      <alignment horizontal="center" vertical="center"/>
    </xf>
    <xf numFmtId="4" fontId="19" fillId="0" borderId="10" xfId="37" applyNumberFormat="1" applyFont="1" applyFill="1" applyBorder="1" applyAlignment="1">
      <alignment horizontal="center" vertical="center"/>
    </xf>
    <xf numFmtId="4" fontId="19" fillId="0" borderId="10" xfId="37" applyNumberFormat="1" applyFont="1" applyFill="1" applyBorder="1" applyAlignment="1">
      <alignment horizontal="center" vertical="center" wrapText="1"/>
    </xf>
    <xf numFmtId="0" fontId="0" fillId="0" borderId="0" xfId="0" applyFill="1" applyAlignment="1">
      <alignment horizontal="right"/>
    </xf>
    <xf numFmtId="0" fontId="1" fillId="0" borderId="0" xfId="37" applyFill="1"/>
    <xf numFmtId="0" fontId="26" fillId="0" borderId="0" xfId="0" applyFont="1" applyFill="1" applyAlignment="1">
      <alignment horizontal="right"/>
    </xf>
    <xf numFmtId="164" fontId="25" fillId="0" borderId="0" xfId="0" applyNumberFormat="1" applyFont="1" applyFill="1" applyBorder="1" applyAlignment="1">
      <alignment horizontal="right" vertical="top"/>
    </xf>
    <xf numFmtId="0" fontId="21" fillId="0" borderId="10" xfId="37" applyFont="1" applyFill="1" applyBorder="1" applyAlignment="1">
      <alignment horizontal="center" vertical="center" wrapText="1"/>
    </xf>
    <xf numFmtId="49" fontId="27" fillId="0" borderId="10" xfId="37" applyNumberFormat="1" applyFont="1" applyFill="1" applyBorder="1" applyAlignment="1">
      <alignment horizontal="center" vertical="center" wrapText="1"/>
    </xf>
    <xf numFmtId="49" fontId="28" fillId="0" borderId="10" xfId="37" applyNumberFormat="1" applyFont="1" applyFill="1" applyBorder="1" applyAlignment="1">
      <alignment horizontal="center" vertical="center" wrapText="1"/>
    </xf>
    <xf numFmtId="49" fontId="29" fillId="0" borderId="10" xfId="37" applyNumberFormat="1" applyFont="1" applyFill="1" applyBorder="1" applyAlignment="1">
      <alignment horizontal="center" vertical="center" wrapText="1"/>
    </xf>
    <xf numFmtId="0" fontId="25" fillId="0" borderId="0" xfId="0" applyFont="1" applyFill="1" applyAlignment="1">
      <alignment horizontal="right"/>
    </xf>
    <xf numFmtId="0" fontId="25" fillId="0" borderId="0" xfId="0" applyFont="1" applyAlignment="1">
      <alignment horizontal="right"/>
    </xf>
    <xf numFmtId="0" fontId="0" fillId="0" borderId="10" xfId="0" applyFont="1" applyBorder="1" applyAlignment="1">
      <alignment horizontal="center" vertical="center"/>
    </xf>
    <xf numFmtId="49" fontId="22" fillId="0" borderId="10" xfId="37" applyNumberFormat="1" applyFont="1" applyFill="1" applyBorder="1" applyAlignment="1">
      <alignment horizontal="center" vertical="center"/>
    </xf>
    <xf numFmtId="0" fontId="20" fillId="0" borderId="10" xfId="37" applyFont="1" applyFill="1" applyBorder="1" applyAlignment="1">
      <alignment horizontal="center" vertical="center"/>
    </xf>
    <xf numFmtId="49" fontId="21" fillId="0" borderId="10" xfId="38" applyNumberFormat="1" applyFont="1" applyBorder="1" applyAlignment="1">
      <alignment horizontal="center"/>
    </xf>
    <xf numFmtId="49" fontId="21" fillId="0" borderId="10" xfId="38" applyNumberFormat="1" applyFont="1" applyFill="1" applyBorder="1" applyAlignment="1">
      <alignment horizontal="center"/>
    </xf>
    <xf numFmtId="49" fontId="21" fillId="0" borderId="10" xfId="38" applyNumberFormat="1" applyFont="1" applyBorder="1" applyAlignment="1"/>
    <xf numFmtId="4" fontId="21" fillId="0" borderId="10" xfId="38" applyNumberFormat="1" applyFont="1" applyBorder="1" applyAlignment="1">
      <alignment horizontal="center"/>
    </xf>
    <xf numFmtId="49" fontId="20" fillId="0" borderId="10" xfId="38" applyNumberFormat="1" applyFont="1" applyBorder="1" applyAlignment="1">
      <alignment horizontal="center"/>
    </xf>
    <xf numFmtId="49" fontId="20" fillId="0" borderId="10" xfId="38" applyNumberFormat="1" applyFont="1" applyFill="1" applyBorder="1" applyAlignment="1">
      <alignment horizontal="center"/>
    </xf>
    <xf numFmtId="4" fontId="20" fillId="0" borderId="10" xfId="38" applyNumberFormat="1" applyFont="1" applyBorder="1" applyAlignment="1">
      <alignment horizontal="center"/>
    </xf>
    <xf numFmtId="49" fontId="19" fillId="0" borderId="10" xfId="38" applyNumberFormat="1" applyFont="1" applyBorder="1" applyAlignment="1">
      <alignment horizontal="center"/>
    </xf>
    <xf numFmtId="49" fontId="28" fillId="0" borderId="10" xfId="37" applyNumberFormat="1" applyFont="1" applyFill="1" applyBorder="1" applyAlignment="1">
      <alignment horizontal="center" wrapText="1"/>
    </xf>
    <xf numFmtId="2" fontId="19" fillId="0" borderId="10" xfId="0" applyNumberFormat="1" applyFont="1" applyFill="1" applyBorder="1" applyAlignment="1">
      <alignment vertical="center" wrapText="1"/>
    </xf>
    <xf numFmtId="49" fontId="19" fillId="0" borderId="10" xfId="38" applyNumberFormat="1" applyFont="1" applyBorder="1" applyAlignment="1">
      <alignment horizontal="center" vertical="center"/>
    </xf>
    <xf numFmtId="49" fontId="19" fillId="0" borderId="10" xfId="38" applyNumberFormat="1" applyFont="1" applyFill="1" applyBorder="1" applyAlignment="1">
      <alignment horizontal="center" vertical="center"/>
    </xf>
    <xf numFmtId="4" fontId="19" fillId="0" borderId="10" xfId="38" applyNumberFormat="1" applyFont="1" applyBorder="1" applyAlignment="1">
      <alignment horizontal="center" vertical="center"/>
    </xf>
    <xf numFmtId="0" fontId="19" fillId="0" borderId="10" xfId="36" applyNumberFormat="1" applyFont="1" applyFill="1" applyBorder="1" applyAlignment="1">
      <alignment horizontal="left" wrapText="1"/>
    </xf>
    <xf numFmtId="2" fontId="19" fillId="0" borderId="10" xfId="37" applyNumberFormat="1" applyFont="1" applyFill="1" applyBorder="1" applyAlignment="1">
      <alignment horizontal="left" vertical="center" wrapText="1"/>
    </xf>
    <xf numFmtId="49" fontId="19" fillId="0" borderId="10" xfId="0" applyNumberFormat="1" applyFont="1" applyFill="1" applyBorder="1" applyAlignment="1">
      <alignment horizontal="center" vertical="center"/>
    </xf>
    <xf numFmtId="0" fontId="27" fillId="0" borderId="10" xfId="0" applyFont="1" applyFill="1" applyBorder="1" applyAlignment="1">
      <alignment vertical="center" wrapText="1"/>
    </xf>
    <xf numFmtId="49" fontId="19" fillId="0" borderId="10" xfId="37" applyNumberFormat="1" applyFont="1" applyFill="1" applyBorder="1" applyAlignment="1">
      <alignment horizontal="center" vertical="center" wrapText="1"/>
    </xf>
    <xf numFmtId="0" fontId="21" fillId="0" borderId="10" xfId="37" applyFont="1" applyFill="1" applyBorder="1" applyAlignment="1">
      <alignment horizontal="left" vertical="center" wrapText="1"/>
    </xf>
    <xf numFmtId="2" fontId="19" fillId="0" borderId="10" xfId="0" applyNumberFormat="1" applyFont="1" applyFill="1" applyBorder="1" applyAlignment="1">
      <alignment horizontal="left" vertical="center" wrapText="1"/>
    </xf>
    <xf numFmtId="0" fontId="29" fillId="0" borderId="10" xfId="37" applyFont="1" applyFill="1" applyBorder="1" applyAlignment="1">
      <alignment vertical="center" wrapText="1"/>
    </xf>
    <xf numFmtId="0" fontId="19" fillId="0" borderId="10" xfId="0" applyNumberFormat="1" applyFont="1" applyFill="1" applyBorder="1" applyAlignment="1">
      <alignment horizontal="center" vertical="center"/>
    </xf>
    <xf numFmtId="0" fontId="20" fillId="0" borderId="10" xfId="39" applyNumberFormat="1" applyFont="1" applyFill="1" applyBorder="1" applyAlignment="1" applyProtection="1">
      <alignment horizontal="left" vertical="center" wrapText="1"/>
    </xf>
    <xf numFmtId="0" fontId="20" fillId="0" borderId="10" xfId="37" applyFont="1" applyFill="1" applyBorder="1" applyAlignment="1">
      <alignment horizontal="left" vertical="center"/>
    </xf>
    <xf numFmtId="0" fontId="19" fillId="0" borderId="10" xfId="0" applyFont="1" applyFill="1" applyBorder="1" applyAlignment="1">
      <alignment vertical="center" wrapText="1"/>
    </xf>
    <xf numFmtId="0" fontId="21" fillId="0" borderId="10" xfId="37" applyNumberFormat="1" applyFont="1" applyFill="1" applyBorder="1" applyAlignment="1" applyProtection="1">
      <alignment horizontal="left" vertical="center" wrapText="1"/>
    </xf>
    <xf numFmtId="0" fontId="20" fillId="0" borderId="10" xfId="37" applyNumberFormat="1" applyFont="1" applyFill="1" applyBorder="1" applyAlignment="1" applyProtection="1">
      <alignment horizontal="left" vertical="center" wrapText="1"/>
    </xf>
    <xf numFmtId="2" fontId="21" fillId="0" borderId="10" xfId="38" applyNumberFormat="1" applyFont="1" applyBorder="1" applyAlignment="1">
      <alignment horizontal="left" vertical="center" wrapText="1"/>
    </xf>
    <xf numFmtId="2" fontId="20" fillId="0" borderId="10" xfId="38" applyNumberFormat="1" applyFont="1" applyBorder="1" applyAlignment="1">
      <alignment horizontal="left" vertical="center" wrapText="1"/>
    </xf>
    <xf numFmtId="0" fontId="32" fillId="0" borderId="10" xfId="0" applyFont="1" applyBorder="1"/>
    <xf numFmtId="0" fontId="0" fillId="0" borderId="10" xfId="0" applyBorder="1"/>
    <xf numFmtId="4" fontId="0" fillId="0" borderId="10" xfId="0" applyNumberFormat="1" applyBorder="1"/>
    <xf numFmtId="4" fontId="28" fillId="0" borderId="10" xfId="0" applyNumberFormat="1" applyFont="1" applyBorder="1" applyAlignment="1">
      <alignment horizontal="center"/>
    </xf>
    <xf numFmtId="0" fontId="34" fillId="0" borderId="0" xfId="0" applyFont="1" applyAlignment="1">
      <alignment horizontal="right"/>
    </xf>
    <xf numFmtId="4" fontId="19" fillId="0" borderId="10" xfId="38" applyNumberFormat="1" applyFont="1" applyFill="1" applyBorder="1" applyAlignment="1">
      <alignment horizontal="center" vertical="center"/>
    </xf>
    <xf numFmtId="2" fontId="19" fillId="0" borderId="10" xfId="38" applyNumberFormat="1" applyFont="1" applyFill="1" applyBorder="1" applyAlignment="1">
      <alignment horizontal="left" vertical="center" wrapText="1"/>
    </xf>
    <xf numFmtId="2" fontId="19" fillId="0" borderId="10" xfId="38" applyNumberFormat="1" applyFont="1" applyFill="1" applyBorder="1" applyAlignment="1">
      <alignment horizontal="justify" vertical="center" wrapText="1"/>
    </xf>
    <xf numFmtId="49" fontId="19" fillId="0" borderId="10" xfId="38" applyNumberFormat="1" applyFont="1" applyFill="1" applyBorder="1" applyAlignment="1">
      <alignment horizontal="center"/>
    </xf>
    <xf numFmtId="0" fontId="31" fillId="0" borderId="10" xfId="0" applyNumberFormat="1" applyFont="1" applyFill="1" applyBorder="1" applyAlignment="1" applyProtection="1">
      <alignment horizontal="left" wrapText="1"/>
    </xf>
    <xf numFmtId="0" fontId="20" fillId="0" borderId="11" xfId="37" applyFont="1" applyFill="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vertical="center" wrapText="1"/>
    </xf>
    <xf numFmtId="0" fontId="24" fillId="0" borderId="0" xfId="37" applyFont="1" applyFill="1" applyBorder="1" applyAlignment="1">
      <alignment horizontal="center" vertical="center" wrapText="1"/>
    </xf>
    <xf numFmtId="0" fontId="0" fillId="0" borderId="0" xfId="0" applyAlignment="1">
      <alignment horizontal="center" vertical="center" wrapText="1"/>
    </xf>
    <xf numFmtId="0" fontId="24" fillId="0" borderId="0" xfId="37" applyFont="1" applyFill="1" applyBorder="1" applyAlignment="1">
      <alignment horizontal="center" vertical="center"/>
    </xf>
    <xf numFmtId="0" fontId="0" fillId="0" borderId="0" xfId="0" applyAlignment="1">
      <alignment horizontal="center" vertical="center"/>
    </xf>
    <xf numFmtId="0" fontId="19" fillId="0" borderId="10" xfId="37" applyFont="1" applyFill="1" applyBorder="1" applyAlignment="1">
      <alignment horizontal="center" vertical="center" wrapText="1"/>
    </xf>
    <xf numFmtId="0" fontId="0" fillId="0" borderId="10" xfId="0" applyBorder="1" applyAlignment="1">
      <alignment horizontal="center" vertical="center" wrapText="1"/>
    </xf>
    <xf numFmtId="49" fontId="19" fillId="0" borderId="10" xfId="37" applyNumberFormat="1" applyFont="1" applyFill="1" applyBorder="1" applyAlignment="1">
      <alignment horizontal="center" vertical="center" wrapText="1"/>
    </xf>
    <xf numFmtId="164" fontId="19" fillId="0" borderId="11" xfId="37" applyNumberFormat="1" applyFont="1" applyFill="1" applyBorder="1" applyAlignment="1">
      <alignment horizontal="center" vertical="center" wrapText="1"/>
    </xf>
    <xf numFmtId="0" fontId="0" fillId="0" borderId="12" xfId="0" applyBorder="1" applyAlignment="1">
      <alignment horizontal="center" vertical="center" wrapText="1"/>
    </xf>
  </cellXfs>
  <cellStyles count="48">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16" xfId="47"/>
    <cellStyle name="Обычный 2" xfId="36"/>
    <cellStyle name="Обычный 3" xfId="37"/>
    <cellStyle name="Обычный 4" xfId="38"/>
    <cellStyle name="Обычный_Лист1" xfId="39"/>
    <cellStyle name="Обычный_Прил № 4" xfId="40"/>
    <cellStyle name="Плохой 2" xfId="41"/>
    <cellStyle name="Пояснение 2" xfId="42"/>
    <cellStyle name="Примечание 2" xfId="43"/>
    <cellStyle name="Связанная ячейка 2" xfId="44"/>
    <cellStyle name="Текст предупреждения 2" xfId="45"/>
    <cellStyle name="Хороший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tabSelected="1" topLeftCell="A119" zoomScaleNormal="100" workbookViewId="0">
      <selection activeCell="H5" sqref="H5"/>
    </sheetView>
  </sheetViews>
  <sheetFormatPr defaultRowHeight="15" x14ac:dyDescent="0.25"/>
  <cols>
    <col min="1" max="1" width="45.140625" customWidth="1"/>
    <col min="2" max="2" width="10.28515625" customWidth="1"/>
    <col min="3" max="3" width="8.28515625" customWidth="1"/>
    <col min="5" max="5" width="13.140625" customWidth="1"/>
    <col min="6" max="6" width="11.42578125" bestFit="1" customWidth="1"/>
    <col min="7" max="7" width="12.28515625" customWidth="1"/>
    <col min="8" max="8" width="13.28515625" customWidth="1"/>
  </cols>
  <sheetData>
    <row r="1" spans="1:8" ht="15.75" x14ac:dyDescent="0.25">
      <c r="A1" s="32"/>
      <c r="B1" s="32"/>
      <c r="C1" s="32"/>
      <c r="D1" s="32"/>
      <c r="E1" s="6"/>
      <c r="F1" s="11"/>
      <c r="G1" s="11"/>
      <c r="H1" s="33" t="s">
        <v>133</v>
      </c>
    </row>
    <row r="2" spans="1:8" ht="15.75" x14ac:dyDescent="0.25">
      <c r="A2" s="32"/>
      <c r="B2" s="32"/>
      <c r="C2" s="32"/>
      <c r="D2" s="32"/>
      <c r="E2" s="6"/>
      <c r="F2" s="6"/>
      <c r="G2" s="6"/>
      <c r="H2" s="39" t="s">
        <v>164</v>
      </c>
    </row>
    <row r="3" spans="1:8" ht="15.75" x14ac:dyDescent="0.25">
      <c r="A3" s="32"/>
      <c r="B3" s="32"/>
      <c r="C3" s="32"/>
      <c r="D3" s="32"/>
      <c r="E3" s="6"/>
      <c r="F3" s="6"/>
      <c r="G3" s="6"/>
      <c r="H3" s="34" t="s">
        <v>134</v>
      </c>
    </row>
    <row r="4" spans="1:8" ht="15.75" x14ac:dyDescent="0.25">
      <c r="A4" s="32"/>
      <c r="B4" s="32"/>
      <c r="C4" s="32"/>
      <c r="D4" s="32"/>
      <c r="E4" s="12"/>
      <c r="F4" s="12"/>
      <c r="G4" s="12"/>
      <c r="H4" s="40" t="s">
        <v>0</v>
      </c>
    </row>
    <row r="5" spans="1:8" ht="15.75" x14ac:dyDescent="0.25">
      <c r="A5" s="24"/>
      <c r="B5" s="24"/>
      <c r="C5" s="24"/>
      <c r="D5" s="24"/>
      <c r="E5" s="24"/>
      <c r="F5" s="24"/>
      <c r="G5" s="24"/>
      <c r="H5" s="40" t="s">
        <v>171</v>
      </c>
    </row>
    <row r="6" spans="1:8" ht="15.75" x14ac:dyDescent="0.25">
      <c r="A6" s="24"/>
      <c r="B6" s="24"/>
      <c r="C6" s="24"/>
      <c r="D6" s="24"/>
      <c r="E6" s="24"/>
      <c r="F6" s="24"/>
      <c r="G6" s="24"/>
      <c r="H6" s="77"/>
    </row>
    <row r="7" spans="1:8" x14ac:dyDescent="0.25">
      <c r="A7" s="24"/>
      <c r="B7" s="24"/>
      <c r="C7" s="24"/>
      <c r="D7" s="24"/>
      <c r="E7" s="24"/>
      <c r="F7" s="24"/>
      <c r="G7" s="24"/>
      <c r="H7" s="31"/>
    </row>
    <row r="8" spans="1:8" ht="15.75" customHeight="1" x14ac:dyDescent="0.25">
      <c r="A8" s="86" t="s">
        <v>116</v>
      </c>
      <c r="B8" s="86"/>
      <c r="C8" s="86"/>
      <c r="D8" s="86"/>
      <c r="E8" s="86"/>
      <c r="F8" s="86"/>
      <c r="G8" s="86"/>
      <c r="H8" s="86"/>
    </row>
    <row r="9" spans="1:8" ht="15.75" customHeight="1" x14ac:dyDescent="0.25">
      <c r="A9" s="86" t="s">
        <v>117</v>
      </c>
      <c r="B9" s="86"/>
      <c r="C9" s="86"/>
      <c r="D9" s="86"/>
      <c r="E9" s="86"/>
      <c r="F9" s="86"/>
      <c r="G9" s="86"/>
      <c r="H9" s="87"/>
    </row>
    <row r="10" spans="1:8" ht="15.75" customHeight="1" x14ac:dyDescent="0.25">
      <c r="A10" s="86" t="s">
        <v>118</v>
      </c>
      <c r="B10" s="86"/>
      <c r="C10" s="86"/>
      <c r="D10" s="86"/>
      <c r="E10" s="86"/>
      <c r="F10" s="86"/>
      <c r="G10" s="86"/>
      <c r="H10" s="87"/>
    </row>
    <row r="11" spans="1:8" ht="15.75" customHeight="1" x14ac:dyDescent="0.25">
      <c r="A11" s="86" t="s">
        <v>119</v>
      </c>
      <c r="B11" s="86"/>
      <c r="C11" s="86"/>
      <c r="D11" s="86"/>
      <c r="E11" s="86"/>
      <c r="F11" s="86"/>
      <c r="G11" s="86"/>
      <c r="H11" s="87"/>
    </row>
    <row r="12" spans="1:8" ht="15.75" customHeight="1" x14ac:dyDescent="0.25">
      <c r="A12" s="88" t="s">
        <v>120</v>
      </c>
      <c r="B12" s="88"/>
      <c r="C12" s="88"/>
      <c r="D12" s="88"/>
      <c r="E12" s="88"/>
      <c r="F12" s="88"/>
      <c r="G12" s="88"/>
      <c r="H12" s="89"/>
    </row>
    <row r="13" spans="1:8" ht="15.75" customHeight="1" x14ac:dyDescent="0.25">
      <c r="A13" s="86" t="s">
        <v>147</v>
      </c>
      <c r="B13" s="86"/>
      <c r="C13" s="86"/>
      <c r="D13" s="86"/>
      <c r="E13" s="86"/>
      <c r="F13" s="86"/>
      <c r="G13" s="86"/>
      <c r="H13" s="86"/>
    </row>
    <row r="14" spans="1:8" ht="9.75" customHeight="1" x14ac:dyDescent="0.25">
      <c r="A14" s="88"/>
      <c r="B14" s="88"/>
      <c r="C14" s="88"/>
      <c r="D14" s="88"/>
      <c r="E14" s="88"/>
      <c r="F14" s="88"/>
      <c r="G14" s="88"/>
      <c r="H14" s="88"/>
    </row>
    <row r="15" spans="1:8" x14ac:dyDescent="0.25">
      <c r="A15" s="6"/>
      <c r="B15" s="6"/>
      <c r="C15" s="1"/>
      <c r="D15" s="1"/>
      <c r="E15" s="1"/>
      <c r="F15" s="1"/>
      <c r="G15" s="1"/>
      <c r="H15" s="7" t="s">
        <v>121</v>
      </c>
    </row>
    <row r="16" spans="1:8" x14ac:dyDescent="0.25">
      <c r="A16" s="90" t="s">
        <v>1</v>
      </c>
      <c r="B16" s="90" t="s">
        <v>76</v>
      </c>
      <c r="C16" s="92" t="s">
        <v>2</v>
      </c>
      <c r="D16" s="92" t="s">
        <v>3</v>
      </c>
      <c r="E16" s="92" t="s">
        <v>4</v>
      </c>
      <c r="F16" s="92" t="s">
        <v>5</v>
      </c>
      <c r="G16" s="93" t="s">
        <v>6</v>
      </c>
      <c r="H16" s="94"/>
    </row>
    <row r="17" spans="1:8" ht="20.25" customHeight="1" x14ac:dyDescent="0.25">
      <c r="A17" s="91"/>
      <c r="B17" s="91"/>
      <c r="C17" s="91"/>
      <c r="D17" s="91"/>
      <c r="E17" s="91"/>
      <c r="F17" s="91"/>
      <c r="G17" s="41" t="s">
        <v>146</v>
      </c>
      <c r="H17" s="41" t="s">
        <v>148</v>
      </c>
    </row>
    <row r="18" spans="1:8" ht="20.25" customHeight="1" x14ac:dyDescent="0.25">
      <c r="A18" s="83" t="s">
        <v>95</v>
      </c>
      <c r="B18" s="84"/>
      <c r="C18" s="84"/>
      <c r="D18" s="84"/>
      <c r="E18" s="84"/>
      <c r="F18" s="84"/>
      <c r="G18" s="84"/>
      <c r="H18" s="85"/>
    </row>
    <row r="19" spans="1:8" ht="20.25" customHeight="1" x14ac:dyDescent="0.25">
      <c r="A19" s="16" t="s">
        <v>7</v>
      </c>
      <c r="B19" s="37" t="s">
        <v>94</v>
      </c>
      <c r="C19" s="3" t="s">
        <v>8</v>
      </c>
      <c r="D19" s="8"/>
      <c r="E19" s="9"/>
      <c r="F19" s="9"/>
      <c r="G19" s="27">
        <f>G20+G26</f>
        <v>4168332</v>
      </c>
      <c r="H19" s="27">
        <f>H20+H26</f>
        <v>4168332</v>
      </c>
    </row>
    <row r="20" spans="1:8" ht="40.5" x14ac:dyDescent="0.25">
      <c r="A20" s="17" t="s">
        <v>9</v>
      </c>
      <c r="B20" s="38" t="s">
        <v>94</v>
      </c>
      <c r="C20" s="4" t="s">
        <v>8</v>
      </c>
      <c r="D20" s="4" t="s">
        <v>10</v>
      </c>
      <c r="E20" s="4"/>
      <c r="F20" s="4"/>
      <c r="G20" s="28">
        <f t="shared" ref="G20:H24" si="0">G21</f>
        <v>1541392</v>
      </c>
      <c r="H20" s="28">
        <f t="shared" si="0"/>
        <v>1541392</v>
      </c>
    </row>
    <row r="21" spans="1:8" ht="33" customHeight="1" x14ac:dyDescent="0.25">
      <c r="A21" s="13" t="s">
        <v>154</v>
      </c>
      <c r="B21" s="36" t="s">
        <v>94</v>
      </c>
      <c r="C21" s="2" t="s">
        <v>8</v>
      </c>
      <c r="D21" s="2" t="s">
        <v>10</v>
      </c>
      <c r="E21" s="2" t="s">
        <v>50</v>
      </c>
      <c r="F21" s="2"/>
      <c r="G21" s="29">
        <f t="shared" si="0"/>
        <v>1541392</v>
      </c>
      <c r="H21" s="29">
        <f t="shared" si="0"/>
        <v>1541392</v>
      </c>
    </row>
    <row r="22" spans="1:8" ht="42.75" customHeight="1" x14ac:dyDescent="0.25">
      <c r="A22" s="53" t="s">
        <v>80</v>
      </c>
      <c r="B22" s="36" t="s">
        <v>94</v>
      </c>
      <c r="C22" s="2" t="s">
        <v>8</v>
      </c>
      <c r="D22" s="2" t="s">
        <v>10</v>
      </c>
      <c r="E22" s="2" t="s">
        <v>49</v>
      </c>
      <c r="F22" s="2"/>
      <c r="G22" s="29">
        <f t="shared" si="0"/>
        <v>1541392</v>
      </c>
      <c r="H22" s="29">
        <f t="shared" si="0"/>
        <v>1541392</v>
      </c>
    </row>
    <row r="23" spans="1:8" ht="54.75" customHeight="1" x14ac:dyDescent="0.25">
      <c r="A23" s="53" t="s">
        <v>81</v>
      </c>
      <c r="B23" s="36" t="s">
        <v>94</v>
      </c>
      <c r="C23" s="2" t="s">
        <v>8</v>
      </c>
      <c r="D23" s="2" t="s">
        <v>10</v>
      </c>
      <c r="E23" s="2" t="s">
        <v>55</v>
      </c>
      <c r="F23" s="2"/>
      <c r="G23" s="29">
        <f t="shared" si="0"/>
        <v>1541392</v>
      </c>
      <c r="H23" s="29">
        <f t="shared" si="0"/>
        <v>1541392</v>
      </c>
    </row>
    <row r="24" spans="1:8" ht="33.75" customHeight="1" x14ac:dyDescent="0.25">
      <c r="A24" s="18" t="s">
        <v>12</v>
      </c>
      <c r="B24" s="36" t="s">
        <v>94</v>
      </c>
      <c r="C24" s="2" t="s">
        <v>8</v>
      </c>
      <c r="D24" s="2" t="s">
        <v>10</v>
      </c>
      <c r="E24" s="2" t="s">
        <v>59</v>
      </c>
      <c r="F24" s="2"/>
      <c r="G24" s="29">
        <f t="shared" si="0"/>
        <v>1541392</v>
      </c>
      <c r="H24" s="29">
        <f t="shared" si="0"/>
        <v>1541392</v>
      </c>
    </row>
    <row r="25" spans="1:8" ht="66.75" customHeight="1" x14ac:dyDescent="0.25">
      <c r="A25" s="18" t="s">
        <v>13</v>
      </c>
      <c r="B25" s="36" t="s">
        <v>94</v>
      </c>
      <c r="C25" s="2" t="s">
        <v>8</v>
      </c>
      <c r="D25" s="2" t="s">
        <v>10</v>
      </c>
      <c r="E25" s="2" t="s">
        <v>59</v>
      </c>
      <c r="F25" s="2" t="s">
        <v>14</v>
      </c>
      <c r="G25" s="29">
        <v>1541392</v>
      </c>
      <c r="H25" s="29">
        <v>1541392</v>
      </c>
    </row>
    <row r="26" spans="1:8" ht="54" x14ac:dyDescent="0.25">
      <c r="A26" s="19" t="s">
        <v>163</v>
      </c>
      <c r="B26" s="38" t="s">
        <v>94</v>
      </c>
      <c r="C26" s="4" t="s">
        <v>8</v>
      </c>
      <c r="D26" s="4" t="s">
        <v>15</v>
      </c>
      <c r="E26" s="4"/>
      <c r="F26" s="4"/>
      <c r="G26" s="28">
        <f t="shared" ref="G26:H30" si="1">G27</f>
        <v>2626940</v>
      </c>
      <c r="H26" s="28">
        <f t="shared" si="1"/>
        <v>2626940</v>
      </c>
    </row>
    <row r="27" spans="1:8" ht="28.5" customHeight="1" x14ac:dyDescent="0.25">
      <c r="A27" s="13" t="s">
        <v>154</v>
      </c>
      <c r="B27" s="36" t="s">
        <v>94</v>
      </c>
      <c r="C27" s="5" t="s">
        <v>8</v>
      </c>
      <c r="D27" s="5" t="s">
        <v>15</v>
      </c>
      <c r="E27" s="2" t="s">
        <v>50</v>
      </c>
      <c r="F27" s="5"/>
      <c r="G27" s="30">
        <f t="shared" si="1"/>
        <v>2626940</v>
      </c>
      <c r="H27" s="30">
        <f t="shared" si="1"/>
        <v>2626940</v>
      </c>
    </row>
    <row r="28" spans="1:8" ht="41.25" customHeight="1" x14ac:dyDescent="0.25">
      <c r="A28" s="53" t="s">
        <v>80</v>
      </c>
      <c r="B28" s="36" t="s">
        <v>94</v>
      </c>
      <c r="C28" s="5" t="s">
        <v>8</v>
      </c>
      <c r="D28" s="5" t="s">
        <v>15</v>
      </c>
      <c r="E28" s="2" t="s">
        <v>49</v>
      </c>
      <c r="F28" s="5"/>
      <c r="G28" s="30">
        <f t="shared" si="1"/>
        <v>2626940</v>
      </c>
      <c r="H28" s="30">
        <f t="shared" si="1"/>
        <v>2626940</v>
      </c>
    </row>
    <row r="29" spans="1:8" ht="63.75" x14ac:dyDescent="0.25">
      <c r="A29" s="53" t="s">
        <v>82</v>
      </c>
      <c r="B29" s="36" t="s">
        <v>94</v>
      </c>
      <c r="C29" s="5" t="s">
        <v>8</v>
      </c>
      <c r="D29" s="5" t="s">
        <v>15</v>
      </c>
      <c r="E29" s="2" t="s">
        <v>56</v>
      </c>
      <c r="F29" s="5"/>
      <c r="G29" s="30">
        <f t="shared" si="1"/>
        <v>2626940</v>
      </c>
      <c r="H29" s="30">
        <f t="shared" si="1"/>
        <v>2626940</v>
      </c>
    </row>
    <row r="30" spans="1:8" ht="31.5" customHeight="1" x14ac:dyDescent="0.25">
      <c r="A30" s="13" t="s">
        <v>16</v>
      </c>
      <c r="B30" s="36" t="s">
        <v>94</v>
      </c>
      <c r="C30" s="5" t="s">
        <v>8</v>
      </c>
      <c r="D30" s="5" t="s">
        <v>15</v>
      </c>
      <c r="E30" s="2" t="s">
        <v>60</v>
      </c>
      <c r="F30" s="5"/>
      <c r="G30" s="30">
        <f t="shared" si="1"/>
        <v>2626940</v>
      </c>
      <c r="H30" s="30">
        <f t="shared" si="1"/>
        <v>2626940</v>
      </c>
    </row>
    <row r="31" spans="1:8" ht="66.75" customHeight="1" x14ac:dyDescent="0.25">
      <c r="A31" s="13" t="s">
        <v>17</v>
      </c>
      <c r="B31" s="36" t="s">
        <v>94</v>
      </c>
      <c r="C31" s="5" t="s">
        <v>8</v>
      </c>
      <c r="D31" s="5" t="s">
        <v>15</v>
      </c>
      <c r="E31" s="2" t="s">
        <v>60</v>
      </c>
      <c r="F31" s="2" t="s">
        <v>14</v>
      </c>
      <c r="G31" s="29">
        <v>2626940</v>
      </c>
      <c r="H31" s="29">
        <v>2626940</v>
      </c>
    </row>
    <row r="32" spans="1:8" x14ac:dyDescent="0.25">
      <c r="A32" s="62" t="s">
        <v>28</v>
      </c>
      <c r="B32" s="37" t="s">
        <v>94</v>
      </c>
      <c r="C32" s="3" t="s">
        <v>10</v>
      </c>
      <c r="D32" s="3"/>
      <c r="E32" s="3"/>
      <c r="F32" s="3"/>
      <c r="G32" s="27">
        <f t="shared" ref="G32:H34" si="2">G33</f>
        <v>273606.23</v>
      </c>
      <c r="H32" s="27">
        <f t="shared" si="2"/>
        <v>285774.17</v>
      </c>
    </row>
    <row r="33" spans="1:8" x14ac:dyDescent="0.25">
      <c r="A33" s="15" t="s">
        <v>29</v>
      </c>
      <c r="B33" s="38" t="s">
        <v>94</v>
      </c>
      <c r="C33" s="4" t="s">
        <v>10</v>
      </c>
      <c r="D33" s="4" t="s">
        <v>30</v>
      </c>
      <c r="E33" s="2"/>
      <c r="F33" s="2"/>
      <c r="G33" s="28">
        <f t="shared" si="2"/>
        <v>273606.23</v>
      </c>
      <c r="H33" s="28">
        <f t="shared" si="2"/>
        <v>285774.17</v>
      </c>
    </row>
    <row r="34" spans="1:8" ht="25.5" x14ac:dyDescent="0.25">
      <c r="A34" s="13" t="s">
        <v>154</v>
      </c>
      <c r="B34" s="36" t="s">
        <v>94</v>
      </c>
      <c r="C34" s="2" t="s">
        <v>10</v>
      </c>
      <c r="D34" s="2" t="s">
        <v>30</v>
      </c>
      <c r="E34" s="2" t="s">
        <v>50</v>
      </c>
      <c r="F34" s="2"/>
      <c r="G34" s="29">
        <f t="shared" si="2"/>
        <v>273606.23</v>
      </c>
      <c r="H34" s="29">
        <f t="shared" si="2"/>
        <v>285774.17</v>
      </c>
    </row>
    <row r="35" spans="1:8" ht="38.25" x14ac:dyDescent="0.25">
      <c r="A35" s="63" t="s">
        <v>80</v>
      </c>
      <c r="B35" s="36" t="s">
        <v>94</v>
      </c>
      <c r="C35" s="2" t="s">
        <v>10</v>
      </c>
      <c r="D35" s="2" t="s">
        <v>30</v>
      </c>
      <c r="E35" s="2" t="s">
        <v>49</v>
      </c>
      <c r="F35" s="4"/>
      <c r="G35" s="29">
        <f>G37</f>
        <v>273606.23</v>
      </c>
      <c r="H35" s="29">
        <f>H37</f>
        <v>285774.17</v>
      </c>
    </row>
    <row r="36" spans="1:8" ht="38.25" x14ac:dyDescent="0.25">
      <c r="A36" s="22" t="s">
        <v>63</v>
      </c>
      <c r="B36" s="36" t="s">
        <v>94</v>
      </c>
      <c r="C36" s="2" t="s">
        <v>10</v>
      </c>
      <c r="D36" s="2" t="s">
        <v>30</v>
      </c>
      <c r="E36" s="2" t="s">
        <v>58</v>
      </c>
      <c r="F36" s="4"/>
      <c r="G36" s="29">
        <f>G37</f>
        <v>273606.23</v>
      </c>
      <c r="H36" s="29">
        <f>H37</f>
        <v>285774.17</v>
      </c>
    </row>
    <row r="37" spans="1:8" ht="38.25" x14ac:dyDescent="0.25">
      <c r="A37" s="18" t="s">
        <v>145</v>
      </c>
      <c r="B37" s="36" t="s">
        <v>94</v>
      </c>
      <c r="C37" s="2" t="s">
        <v>10</v>
      </c>
      <c r="D37" s="2" t="s">
        <v>30</v>
      </c>
      <c r="E37" s="2" t="s">
        <v>64</v>
      </c>
      <c r="F37" s="2"/>
      <c r="G37" s="29">
        <f>G38</f>
        <v>273606.23</v>
      </c>
      <c r="H37" s="29">
        <f>H38</f>
        <v>285774.17</v>
      </c>
    </row>
    <row r="38" spans="1:8" ht="66" customHeight="1" x14ac:dyDescent="0.25">
      <c r="A38" s="58" t="s">
        <v>13</v>
      </c>
      <c r="B38" s="36" t="s">
        <v>94</v>
      </c>
      <c r="C38" s="2" t="s">
        <v>10</v>
      </c>
      <c r="D38" s="2" t="s">
        <v>30</v>
      </c>
      <c r="E38" s="2" t="s">
        <v>64</v>
      </c>
      <c r="F38" s="2" t="s">
        <v>14</v>
      </c>
      <c r="G38" s="29">
        <v>273606.23</v>
      </c>
      <c r="H38" s="29">
        <v>285774.17</v>
      </c>
    </row>
    <row r="39" spans="1:8" x14ac:dyDescent="0.25">
      <c r="A39" s="16" t="s">
        <v>70</v>
      </c>
      <c r="B39" s="37" t="s">
        <v>94</v>
      </c>
      <c r="C39" s="35" t="s">
        <v>34</v>
      </c>
      <c r="D39" s="2"/>
      <c r="E39" s="2"/>
      <c r="F39" s="2"/>
      <c r="G39" s="27">
        <f>G40</f>
        <v>13811500</v>
      </c>
      <c r="H39" s="27">
        <f>H40</f>
        <v>0</v>
      </c>
    </row>
    <row r="40" spans="1:8" x14ac:dyDescent="0.25">
      <c r="A40" s="64" t="s">
        <v>122</v>
      </c>
      <c r="B40" s="38" t="s">
        <v>94</v>
      </c>
      <c r="C40" s="4" t="s">
        <v>34</v>
      </c>
      <c r="D40" s="4" t="s">
        <v>10</v>
      </c>
      <c r="E40" s="42"/>
      <c r="F40" s="42"/>
      <c r="G40" s="28">
        <f>G41</f>
        <v>13811500</v>
      </c>
      <c r="H40" s="28">
        <f>H41</f>
        <v>0</v>
      </c>
    </row>
    <row r="41" spans="1:8" ht="64.5" customHeight="1" x14ac:dyDescent="0.25">
      <c r="A41" s="53" t="s">
        <v>123</v>
      </c>
      <c r="B41" s="36" t="s">
        <v>94</v>
      </c>
      <c r="C41" s="59" t="s">
        <v>34</v>
      </c>
      <c r="D41" s="59" t="s">
        <v>10</v>
      </c>
      <c r="E41" s="65" t="s">
        <v>110</v>
      </c>
      <c r="F41" s="59"/>
      <c r="G41" s="29">
        <f>G42+G46</f>
        <v>13811500</v>
      </c>
      <c r="H41" s="29">
        <f>H42+H46</f>
        <v>0</v>
      </c>
    </row>
    <row r="42" spans="1:8" ht="53.25" customHeight="1" x14ac:dyDescent="0.25">
      <c r="A42" s="53" t="s">
        <v>124</v>
      </c>
      <c r="B42" s="36" t="s">
        <v>94</v>
      </c>
      <c r="C42" s="59" t="s">
        <v>34</v>
      </c>
      <c r="D42" s="59" t="s">
        <v>10</v>
      </c>
      <c r="E42" s="65" t="s">
        <v>111</v>
      </c>
      <c r="F42" s="59"/>
      <c r="G42" s="29">
        <f>G43</f>
        <v>291400</v>
      </c>
      <c r="H42" s="29">
        <f>H43</f>
        <v>0</v>
      </c>
    </row>
    <row r="43" spans="1:8" ht="25.5" x14ac:dyDescent="0.25">
      <c r="A43" s="20" t="s">
        <v>125</v>
      </c>
      <c r="B43" s="36" t="s">
        <v>94</v>
      </c>
      <c r="C43" s="59" t="s">
        <v>34</v>
      </c>
      <c r="D43" s="59" t="s">
        <v>10</v>
      </c>
      <c r="E43" s="65" t="s">
        <v>126</v>
      </c>
      <c r="F43" s="2"/>
      <c r="G43" s="29">
        <f>G44+G45</f>
        <v>291400</v>
      </c>
      <c r="H43" s="29">
        <f>H44+H45</f>
        <v>0</v>
      </c>
    </row>
    <row r="44" spans="1:8" ht="25.5" x14ac:dyDescent="0.25">
      <c r="A44" s="18" t="s">
        <v>44</v>
      </c>
      <c r="B44" s="36" t="s">
        <v>94</v>
      </c>
      <c r="C44" s="59" t="s">
        <v>34</v>
      </c>
      <c r="D44" s="59" t="s">
        <v>10</v>
      </c>
      <c r="E44" s="65" t="s">
        <v>126</v>
      </c>
      <c r="F44" s="59" t="s">
        <v>19</v>
      </c>
      <c r="G44" s="29">
        <v>81400</v>
      </c>
      <c r="H44" s="29">
        <v>0</v>
      </c>
    </row>
    <row r="45" spans="1:8" x14ac:dyDescent="0.25">
      <c r="A45" s="13" t="s">
        <v>20</v>
      </c>
      <c r="B45" s="36" t="s">
        <v>94</v>
      </c>
      <c r="C45" s="59" t="s">
        <v>34</v>
      </c>
      <c r="D45" s="59" t="s">
        <v>10</v>
      </c>
      <c r="E45" s="65" t="s">
        <v>126</v>
      </c>
      <c r="F45" s="59" t="s">
        <v>21</v>
      </c>
      <c r="G45" s="29">
        <v>210000</v>
      </c>
      <c r="H45" s="29">
        <v>0</v>
      </c>
    </row>
    <row r="46" spans="1:8" ht="51" x14ac:dyDescent="0.25">
      <c r="A46" s="18" t="s">
        <v>127</v>
      </c>
      <c r="B46" s="36" t="s">
        <v>94</v>
      </c>
      <c r="C46" s="59" t="s">
        <v>34</v>
      </c>
      <c r="D46" s="59" t="s">
        <v>10</v>
      </c>
      <c r="E46" s="65" t="s">
        <v>128</v>
      </c>
      <c r="F46" s="2"/>
      <c r="G46" s="29">
        <f>G47</f>
        <v>13520100</v>
      </c>
      <c r="H46" s="29">
        <f>H47</f>
        <v>0</v>
      </c>
    </row>
    <row r="47" spans="1:8" ht="25.5" x14ac:dyDescent="0.25">
      <c r="A47" s="18" t="s">
        <v>44</v>
      </c>
      <c r="B47" s="36" t="s">
        <v>94</v>
      </c>
      <c r="C47" s="59" t="s">
        <v>34</v>
      </c>
      <c r="D47" s="59" t="s">
        <v>10</v>
      </c>
      <c r="E47" s="65" t="s">
        <v>128</v>
      </c>
      <c r="F47" s="59" t="s">
        <v>19</v>
      </c>
      <c r="G47" s="29">
        <v>13520100</v>
      </c>
      <c r="H47" s="29">
        <v>0</v>
      </c>
    </row>
    <row r="48" spans="1:8" x14ac:dyDescent="0.25">
      <c r="A48" s="25" t="s">
        <v>43</v>
      </c>
      <c r="B48" s="52" t="s">
        <v>94</v>
      </c>
      <c r="C48" s="2"/>
      <c r="D48" s="2"/>
      <c r="E48" s="26"/>
      <c r="F48" s="2"/>
      <c r="G48" s="27">
        <f>G19+G32+G39</f>
        <v>18253438.23</v>
      </c>
      <c r="H48" s="27">
        <f>H19+H32+H39</f>
        <v>4454106.17</v>
      </c>
    </row>
    <row r="49" spans="1:8" ht="20.25" customHeight="1" x14ac:dyDescent="0.25">
      <c r="A49" s="83" t="s">
        <v>85</v>
      </c>
      <c r="B49" s="84"/>
      <c r="C49" s="84"/>
      <c r="D49" s="84"/>
      <c r="E49" s="84"/>
      <c r="F49" s="84"/>
      <c r="G49" s="84"/>
      <c r="H49" s="85"/>
    </row>
    <row r="50" spans="1:8" x14ac:dyDescent="0.25">
      <c r="A50" s="62" t="s">
        <v>7</v>
      </c>
      <c r="B50" s="37" t="s">
        <v>77</v>
      </c>
      <c r="C50" s="3" t="s">
        <v>8</v>
      </c>
      <c r="D50" s="8"/>
      <c r="E50" s="9"/>
      <c r="F50" s="9"/>
      <c r="G50" s="27">
        <f>G51+G56</f>
        <v>7432024.75</v>
      </c>
      <c r="H50" s="27">
        <f>H51+H56</f>
        <v>6042036.2800000003</v>
      </c>
    </row>
    <row r="51" spans="1:8" x14ac:dyDescent="0.25">
      <c r="A51" s="66" t="s">
        <v>22</v>
      </c>
      <c r="B51" s="38" t="s">
        <v>77</v>
      </c>
      <c r="C51" s="4" t="s">
        <v>8</v>
      </c>
      <c r="D51" s="4" t="s">
        <v>23</v>
      </c>
      <c r="E51" s="4"/>
      <c r="F51" s="4"/>
      <c r="G51" s="28">
        <f t="shared" ref="G51:H54" si="3">G52</f>
        <v>50000</v>
      </c>
      <c r="H51" s="28">
        <f t="shared" si="3"/>
        <v>50000</v>
      </c>
    </row>
    <row r="52" spans="1:8" x14ac:dyDescent="0.25">
      <c r="A52" s="58" t="s">
        <v>11</v>
      </c>
      <c r="B52" s="36" t="s">
        <v>77</v>
      </c>
      <c r="C52" s="2" t="s">
        <v>8</v>
      </c>
      <c r="D52" s="2" t="s">
        <v>23</v>
      </c>
      <c r="E52" s="2" t="s">
        <v>51</v>
      </c>
      <c r="F52" s="2"/>
      <c r="G52" s="29">
        <f t="shared" si="3"/>
        <v>50000</v>
      </c>
      <c r="H52" s="29">
        <f t="shared" si="3"/>
        <v>50000</v>
      </c>
    </row>
    <row r="53" spans="1:8" x14ac:dyDescent="0.25">
      <c r="A53" s="58" t="s">
        <v>24</v>
      </c>
      <c r="B53" s="36" t="s">
        <v>77</v>
      </c>
      <c r="C53" s="2" t="s">
        <v>8</v>
      </c>
      <c r="D53" s="2" t="s">
        <v>23</v>
      </c>
      <c r="E53" s="2" t="s">
        <v>52</v>
      </c>
      <c r="F53" s="2"/>
      <c r="G53" s="29">
        <f t="shared" si="3"/>
        <v>50000</v>
      </c>
      <c r="H53" s="29">
        <f t="shared" si="3"/>
        <v>50000</v>
      </c>
    </row>
    <row r="54" spans="1:8" ht="25.5" x14ac:dyDescent="0.25">
      <c r="A54" s="58" t="s">
        <v>25</v>
      </c>
      <c r="B54" s="36" t="s">
        <v>77</v>
      </c>
      <c r="C54" s="2" t="s">
        <v>8</v>
      </c>
      <c r="D54" s="2" t="s">
        <v>23</v>
      </c>
      <c r="E54" s="2" t="s">
        <v>53</v>
      </c>
      <c r="F54" s="2"/>
      <c r="G54" s="29">
        <f t="shared" si="3"/>
        <v>50000</v>
      </c>
      <c r="H54" s="29">
        <f t="shared" si="3"/>
        <v>50000</v>
      </c>
    </row>
    <row r="55" spans="1:8" x14ac:dyDescent="0.25">
      <c r="A55" s="13" t="s">
        <v>20</v>
      </c>
      <c r="B55" s="36" t="s">
        <v>77</v>
      </c>
      <c r="C55" s="2" t="s">
        <v>8</v>
      </c>
      <c r="D55" s="2" t="s">
        <v>23</v>
      </c>
      <c r="E55" s="2" t="s">
        <v>53</v>
      </c>
      <c r="F55" s="2" t="s">
        <v>21</v>
      </c>
      <c r="G55" s="29">
        <v>50000</v>
      </c>
      <c r="H55" s="29">
        <v>50000</v>
      </c>
    </row>
    <row r="56" spans="1:8" x14ac:dyDescent="0.25">
      <c r="A56" s="67" t="s">
        <v>26</v>
      </c>
      <c r="B56" s="38" t="s">
        <v>77</v>
      </c>
      <c r="C56" s="4" t="s">
        <v>8</v>
      </c>
      <c r="D56" s="4" t="s">
        <v>27</v>
      </c>
      <c r="E56" s="4"/>
      <c r="F56" s="4"/>
      <c r="G56" s="28">
        <f>G57+G66+G70</f>
        <v>7382024.75</v>
      </c>
      <c r="H56" s="28">
        <f>H57+H66+H70</f>
        <v>5992036.2800000003</v>
      </c>
    </row>
    <row r="57" spans="1:8" ht="27" customHeight="1" x14ac:dyDescent="0.25">
      <c r="A57" s="13" t="s">
        <v>154</v>
      </c>
      <c r="B57" s="36" t="s">
        <v>77</v>
      </c>
      <c r="C57" s="2" t="s">
        <v>8</v>
      </c>
      <c r="D57" s="2" t="s">
        <v>27</v>
      </c>
      <c r="E57" s="2" t="s">
        <v>50</v>
      </c>
      <c r="F57" s="2"/>
      <c r="G57" s="29">
        <f>G58+G62</f>
        <v>1575600</v>
      </c>
      <c r="H57" s="29">
        <f>H58+H62</f>
        <v>1575600</v>
      </c>
    </row>
    <row r="58" spans="1:8" ht="41.25" customHeight="1" x14ac:dyDescent="0.25">
      <c r="A58" s="63" t="s">
        <v>80</v>
      </c>
      <c r="B58" s="36" t="s">
        <v>77</v>
      </c>
      <c r="C58" s="2" t="s">
        <v>8</v>
      </c>
      <c r="D58" s="2" t="s">
        <v>27</v>
      </c>
      <c r="E58" s="2" t="s">
        <v>49</v>
      </c>
      <c r="F58" s="2"/>
      <c r="G58" s="29">
        <f>G60</f>
        <v>4000</v>
      </c>
      <c r="H58" s="29">
        <f>H60</f>
        <v>4000</v>
      </c>
    </row>
    <row r="59" spans="1:8" ht="54.75" customHeight="1" x14ac:dyDescent="0.25">
      <c r="A59" s="22" t="s">
        <v>61</v>
      </c>
      <c r="B59" s="36" t="s">
        <v>77</v>
      </c>
      <c r="C59" s="2" t="s">
        <v>8</v>
      </c>
      <c r="D59" s="2" t="s">
        <v>27</v>
      </c>
      <c r="E59" s="2" t="s">
        <v>57</v>
      </c>
      <c r="F59" s="2"/>
      <c r="G59" s="29">
        <f>G60</f>
        <v>4000</v>
      </c>
      <c r="H59" s="29">
        <f>H60</f>
        <v>4000</v>
      </c>
    </row>
    <row r="60" spans="1:8" ht="114.75" x14ac:dyDescent="0.25">
      <c r="A60" s="13" t="s">
        <v>165</v>
      </c>
      <c r="B60" s="36" t="s">
        <v>77</v>
      </c>
      <c r="C60" s="2" t="s">
        <v>8</v>
      </c>
      <c r="D60" s="2" t="s">
        <v>27</v>
      </c>
      <c r="E60" s="2" t="s">
        <v>62</v>
      </c>
      <c r="F60" s="2"/>
      <c r="G60" s="29">
        <f>G61</f>
        <v>4000</v>
      </c>
      <c r="H60" s="29">
        <f>H61</f>
        <v>4000</v>
      </c>
    </row>
    <row r="61" spans="1:8" ht="25.5" x14ac:dyDescent="0.25">
      <c r="A61" s="58" t="s">
        <v>18</v>
      </c>
      <c r="B61" s="36" t="s">
        <v>77</v>
      </c>
      <c r="C61" s="2" t="s">
        <v>8</v>
      </c>
      <c r="D61" s="2" t="s">
        <v>27</v>
      </c>
      <c r="E61" s="2" t="s">
        <v>62</v>
      </c>
      <c r="F61" s="2" t="s">
        <v>19</v>
      </c>
      <c r="G61" s="29">
        <v>4000</v>
      </c>
      <c r="H61" s="29">
        <v>4000</v>
      </c>
    </row>
    <row r="62" spans="1:8" ht="25.5" x14ac:dyDescent="0.25">
      <c r="A62" s="63" t="s">
        <v>139</v>
      </c>
      <c r="B62" s="36" t="s">
        <v>77</v>
      </c>
      <c r="C62" s="5" t="s">
        <v>8</v>
      </c>
      <c r="D62" s="2" t="s">
        <v>27</v>
      </c>
      <c r="E62" s="2" t="s">
        <v>140</v>
      </c>
      <c r="F62" s="5"/>
      <c r="G62" s="30">
        <f t="shared" ref="G62:H64" si="4">G63</f>
        <v>1571600</v>
      </c>
      <c r="H62" s="30">
        <f t="shared" si="4"/>
        <v>1571600</v>
      </c>
    </row>
    <row r="63" spans="1:8" ht="63.75" x14ac:dyDescent="0.25">
      <c r="A63" s="63" t="s">
        <v>141</v>
      </c>
      <c r="B63" s="36" t="s">
        <v>77</v>
      </c>
      <c r="C63" s="5" t="s">
        <v>8</v>
      </c>
      <c r="D63" s="2" t="s">
        <v>27</v>
      </c>
      <c r="E63" s="2" t="s">
        <v>142</v>
      </c>
      <c r="F63" s="5"/>
      <c r="G63" s="30">
        <f t="shared" si="4"/>
        <v>1571600</v>
      </c>
      <c r="H63" s="30">
        <f t="shared" si="4"/>
        <v>1571600</v>
      </c>
    </row>
    <row r="64" spans="1:8" ht="63.75" x14ac:dyDescent="0.25">
      <c r="A64" s="13" t="s">
        <v>143</v>
      </c>
      <c r="B64" s="36" t="s">
        <v>77</v>
      </c>
      <c r="C64" s="5" t="s">
        <v>8</v>
      </c>
      <c r="D64" s="2" t="s">
        <v>27</v>
      </c>
      <c r="E64" s="2" t="s">
        <v>144</v>
      </c>
      <c r="F64" s="5"/>
      <c r="G64" s="30">
        <f t="shared" si="4"/>
        <v>1571600</v>
      </c>
      <c r="H64" s="30">
        <f t="shared" si="4"/>
        <v>1571600</v>
      </c>
    </row>
    <row r="65" spans="1:10" ht="63.75" x14ac:dyDescent="0.25">
      <c r="A65" s="13" t="s">
        <v>17</v>
      </c>
      <c r="B65" s="36" t="s">
        <v>77</v>
      </c>
      <c r="C65" s="5" t="s">
        <v>8</v>
      </c>
      <c r="D65" s="2" t="s">
        <v>27</v>
      </c>
      <c r="E65" s="2" t="s">
        <v>144</v>
      </c>
      <c r="F65" s="2" t="s">
        <v>14</v>
      </c>
      <c r="G65" s="30">
        <v>1571600</v>
      </c>
      <c r="H65" s="30">
        <v>1571600</v>
      </c>
    </row>
    <row r="66" spans="1:10" ht="51" x14ac:dyDescent="0.25">
      <c r="A66" s="18" t="s">
        <v>155</v>
      </c>
      <c r="B66" s="36" t="s">
        <v>77</v>
      </c>
      <c r="C66" s="5" t="s">
        <v>8</v>
      </c>
      <c r="D66" s="2" t="s">
        <v>27</v>
      </c>
      <c r="E66" s="2" t="s">
        <v>54</v>
      </c>
      <c r="F66" s="2"/>
      <c r="G66" s="29">
        <f>G68</f>
        <v>200000</v>
      </c>
      <c r="H66" s="29">
        <f>H68</f>
        <v>200000</v>
      </c>
    </row>
    <row r="67" spans="1:10" ht="52.5" customHeight="1" x14ac:dyDescent="0.25">
      <c r="A67" s="68" t="s">
        <v>97</v>
      </c>
      <c r="B67" s="36" t="s">
        <v>77</v>
      </c>
      <c r="C67" s="5" t="s">
        <v>8</v>
      </c>
      <c r="D67" s="2" t="s">
        <v>27</v>
      </c>
      <c r="E67" s="2" t="s">
        <v>98</v>
      </c>
      <c r="F67" s="2"/>
      <c r="G67" s="29">
        <f>G68</f>
        <v>200000</v>
      </c>
      <c r="H67" s="29">
        <f>H68</f>
        <v>200000</v>
      </c>
      <c r="I67" s="24"/>
      <c r="J67" s="24"/>
    </row>
    <row r="68" spans="1:10" ht="51.75" customHeight="1" x14ac:dyDescent="0.25">
      <c r="A68" s="18" t="s">
        <v>99</v>
      </c>
      <c r="B68" s="36" t="s">
        <v>77</v>
      </c>
      <c r="C68" s="5" t="s">
        <v>8</v>
      </c>
      <c r="D68" s="2" t="s">
        <v>27</v>
      </c>
      <c r="E68" s="2" t="s">
        <v>100</v>
      </c>
      <c r="F68" s="2"/>
      <c r="G68" s="29">
        <f>G69</f>
        <v>200000</v>
      </c>
      <c r="H68" s="29">
        <f>H69</f>
        <v>200000</v>
      </c>
      <c r="I68" s="24"/>
      <c r="J68" s="24"/>
    </row>
    <row r="69" spans="1:10" ht="25.5" x14ac:dyDescent="0.25">
      <c r="A69" s="18" t="s">
        <v>18</v>
      </c>
      <c r="B69" s="36" t="s">
        <v>77</v>
      </c>
      <c r="C69" s="5" t="s">
        <v>8</v>
      </c>
      <c r="D69" s="2" t="s">
        <v>27</v>
      </c>
      <c r="E69" s="2" t="s">
        <v>100</v>
      </c>
      <c r="F69" s="2" t="s">
        <v>19</v>
      </c>
      <c r="G69" s="29">
        <v>200000</v>
      </c>
      <c r="H69" s="29">
        <v>200000</v>
      </c>
      <c r="I69" s="24"/>
      <c r="J69" s="24"/>
    </row>
    <row r="70" spans="1:10" ht="38.25" x14ac:dyDescent="0.25">
      <c r="A70" s="18" t="s">
        <v>156</v>
      </c>
      <c r="B70" s="36" t="s">
        <v>77</v>
      </c>
      <c r="C70" s="5" t="s">
        <v>8</v>
      </c>
      <c r="D70" s="2" t="s">
        <v>27</v>
      </c>
      <c r="E70" s="2" t="s">
        <v>73</v>
      </c>
      <c r="F70" s="2"/>
      <c r="G70" s="29">
        <f>G71+G74+G77</f>
        <v>5606424.75</v>
      </c>
      <c r="H70" s="29">
        <f>H71+H74+H77</f>
        <v>4216436.28</v>
      </c>
      <c r="I70" s="24"/>
      <c r="J70" s="24"/>
    </row>
    <row r="71" spans="1:10" ht="38.25" x14ac:dyDescent="0.25">
      <c r="A71" s="22" t="s">
        <v>83</v>
      </c>
      <c r="B71" s="36" t="s">
        <v>77</v>
      </c>
      <c r="C71" s="5" t="s">
        <v>8</v>
      </c>
      <c r="D71" s="2" t="s">
        <v>27</v>
      </c>
      <c r="E71" s="2" t="s">
        <v>135</v>
      </c>
      <c r="F71" s="2"/>
      <c r="G71" s="29">
        <f>G73</f>
        <v>810000</v>
      </c>
      <c r="H71" s="29">
        <f>H73</f>
        <v>810000</v>
      </c>
      <c r="I71" s="24"/>
      <c r="J71" s="24"/>
    </row>
    <row r="72" spans="1:10" ht="25.5" x14ac:dyDescent="0.25">
      <c r="A72" s="22" t="s">
        <v>84</v>
      </c>
      <c r="B72" s="36" t="s">
        <v>77</v>
      </c>
      <c r="C72" s="5" t="s">
        <v>8</v>
      </c>
      <c r="D72" s="2" t="s">
        <v>27</v>
      </c>
      <c r="E72" s="2" t="s">
        <v>136</v>
      </c>
      <c r="F72" s="2"/>
      <c r="G72" s="29">
        <f>G73</f>
        <v>810000</v>
      </c>
      <c r="H72" s="29">
        <f>H73</f>
        <v>810000</v>
      </c>
      <c r="I72" s="24"/>
      <c r="J72" s="24"/>
    </row>
    <row r="73" spans="1:10" ht="25.5" x14ac:dyDescent="0.25">
      <c r="A73" s="18" t="s">
        <v>18</v>
      </c>
      <c r="B73" s="36" t="s">
        <v>77</v>
      </c>
      <c r="C73" s="5" t="s">
        <v>8</v>
      </c>
      <c r="D73" s="2" t="s">
        <v>27</v>
      </c>
      <c r="E73" s="2" t="s">
        <v>136</v>
      </c>
      <c r="F73" s="2" t="s">
        <v>19</v>
      </c>
      <c r="G73" s="29">
        <v>810000</v>
      </c>
      <c r="H73" s="29">
        <v>810000</v>
      </c>
      <c r="I73" s="24"/>
      <c r="J73" s="24"/>
    </row>
    <row r="74" spans="1:10" ht="51" x14ac:dyDescent="0.25">
      <c r="A74" s="22" t="s">
        <v>78</v>
      </c>
      <c r="B74" s="36" t="s">
        <v>77</v>
      </c>
      <c r="C74" s="5" t="s">
        <v>8</v>
      </c>
      <c r="D74" s="2" t="s">
        <v>27</v>
      </c>
      <c r="E74" s="2" t="s">
        <v>137</v>
      </c>
      <c r="F74" s="2"/>
      <c r="G74" s="29">
        <f>G75</f>
        <v>2505256</v>
      </c>
      <c r="H74" s="29">
        <f>H75</f>
        <v>2505256</v>
      </c>
      <c r="I74" s="24"/>
      <c r="J74" s="24"/>
    </row>
    <row r="75" spans="1:10" ht="25.5" x14ac:dyDescent="0.25">
      <c r="A75" s="22" t="s">
        <v>79</v>
      </c>
      <c r="B75" s="36" t="s">
        <v>77</v>
      </c>
      <c r="C75" s="5" t="s">
        <v>8</v>
      </c>
      <c r="D75" s="2" t="s">
        <v>27</v>
      </c>
      <c r="E75" s="2" t="s">
        <v>138</v>
      </c>
      <c r="F75" s="2"/>
      <c r="G75" s="29">
        <f>G76</f>
        <v>2505256</v>
      </c>
      <c r="H75" s="29">
        <f>H76</f>
        <v>2505256</v>
      </c>
      <c r="I75" s="24"/>
      <c r="J75" s="24"/>
    </row>
    <row r="76" spans="1:10" ht="25.5" x14ac:dyDescent="0.25">
      <c r="A76" s="18" t="s">
        <v>18</v>
      </c>
      <c r="B76" s="36" t="s">
        <v>77</v>
      </c>
      <c r="C76" s="5" t="s">
        <v>8</v>
      </c>
      <c r="D76" s="2" t="s">
        <v>27</v>
      </c>
      <c r="E76" s="2" t="s">
        <v>138</v>
      </c>
      <c r="F76" s="2" t="s">
        <v>19</v>
      </c>
      <c r="G76" s="29">
        <v>2505256</v>
      </c>
      <c r="H76" s="29">
        <v>2505256</v>
      </c>
      <c r="I76" s="24"/>
      <c r="J76" s="24"/>
    </row>
    <row r="77" spans="1:10" ht="25.5" x14ac:dyDescent="0.25">
      <c r="A77" s="22" t="s">
        <v>149</v>
      </c>
      <c r="B77" s="36" t="s">
        <v>77</v>
      </c>
      <c r="C77" s="5" t="s">
        <v>8</v>
      </c>
      <c r="D77" s="2" t="s">
        <v>27</v>
      </c>
      <c r="E77" s="2" t="s">
        <v>151</v>
      </c>
      <c r="F77" s="2"/>
      <c r="G77" s="29">
        <f>G78</f>
        <v>2291168.75</v>
      </c>
      <c r="H77" s="29">
        <f>H78</f>
        <v>901180.28</v>
      </c>
      <c r="I77" s="24"/>
      <c r="J77" s="24"/>
    </row>
    <row r="78" spans="1:10" ht="25.5" x14ac:dyDescent="0.25">
      <c r="A78" s="22" t="s">
        <v>150</v>
      </c>
      <c r="B78" s="36" t="s">
        <v>77</v>
      </c>
      <c r="C78" s="5" t="s">
        <v>8</v>
      </c>
      <c r="D78" s="2" t="s">
        <v>27</v>
      </c>
      <c r="E78" s="2" t="s">
        <v>152</v>
      </c>
      <c r="F78" s="2"/>
      <c r="G78" s="29">
        <f>G79</f>
        <v>2291168.75</v>
      </c>
      <c r="H78" s="29">
        <f>H79</f>
        <v>901180.28</v>
      </c>
      <c r="I78" s="24"/>
      <c r="J78" s="24"/>
    </row>
    <row r="79" spans="1:10" ht="25.5" x14ac:dyDescent="0.25">
      <c r="A79" s="18" t="s">
        <v>18</v>
      </c>
      <c r="B79" s="36" t="s">
        <v>77</v>
      </c>
      <c r="C79" s="5" t="s">
        <v>8</v>
      </c>
      <c r="D79" s="2" t="s">
        <v>27</v>
      </c>
      <c r="E79" s="2" t="s">
        <v>152</v>
      </c>
      <c r="F79" s="2" t="s">
        <v>19</v>
      </c>
      <c r="G79" s="29">
        <v>2291168.75</v>
      </c>
      <c r="H79" s="29">
        <v>901180.28</v>
      </c>
      <c r="I79" s="24"/>
      <c r="J79" s="24"/>
    </row>
    <row r="80" spans="1:10" x14ac:dyDescent="0.25">
      <c r="A80" s="69" t="s">
        <v>31</v>
      </c>
      <c r="B80" s="37" t="s">
        <v>77</v>
      </c>
      <c r="C80" s="3" t="s">
        <v>15</v>
      </c>
      <c r="D80" s="3"/>
      <c r="E80" s="3"/>
      <c r="F80" s="3"/>
      <c r="G80" s="27">
        <f>G86+G81</f>
        <v>840893</v>
      </c>
      <c r="H80" s="27">
        <f>H86+H81</f>
        <v>840893</v>
      </c>
      <c r="I80" s="24"/>
      <c r="J80" s="24"/>
    </row>
    <row r="81" spans="1:10" x14ac:dyDescent="0.25">
      <c r="A81" s="70" t="s">
        <v>45</v>
      </c>
      <c r="B81" s="38" t="s">
        <v>77</v>
      </c>
      <c r="C81" s="4" t="s">
        <v>15</v>
      </c>
      <c r="D81" s="4" t="s">
        <v>34</v>
      </c>
      <c r="E81" s="4"/>
      <c r="F81" s="4"/>
      <c r="G81" s="28">
        <f t="shared" ref="G81:H84" si="5">G82</f>
        <v>802345</v>
      </c>
      <c r="H81" s="28">
        <f t="shared" si="5"/>
        <v>802345</v>
      </c>
      <c r="I81" s="24"/>
      <c r="J81" s="24"/>
    </row>
    <row r="82" spans="1:10" ht="38.25" x14ac:dyDescent="0.25">
      <c r="A82" s="20" t="s">
        <v>157</v>
      </c>
      <c r="B82" s="36" t="s">
        <v>77</v>
      </c>
      <c r="C82" s="2" t="s">
        <v>15</v>
      </c>
      <c r="D82" s="2" t="s">
        <v>34</v>
      </c>
      <c r="E82" s="9" t="s">
        <v>69</v>
      </c>
      <c r="F82" s="2"/>
      <c r="G82" s="29">
        <f>G83</f>
        <v>802345</v>
      </c>
      <c r="H82" s="29">
        <f t="shared" si="5"/>
        <v>802345</v>
      </c>
      <c r="I82" s="24"/>
      <c r="J82" s="24"/>
    </row>
    <row r="83" spans="1:10" ht="27.75" customHeight="1" x14ac:dyDescent="0.25">
      <c r="A83" s="20" t="s">
        <v>131</v>
      </c>
      <c r="B83" s="36" t="s">
        <v>77</v>
      </c>
      <c r="C83" s="2" t="s">
        <v>15</v>
      </c>
      <c r="D83" s="2" t="s">
        <v>34</v>
      </c>
      <c r="E83" s="9" t="s">
        <v>74</v>
      </c>
      <c r="F83" s="2"/>
      <c r="G83" s="29">
        <f>G84</f>
        <v>802345</v>
      </c>
      <c r="H83" s="29">
        <f>H84</f>
        <v>802345</v>
      </c>
      <c r="I83" s="24"/>
      <c r="J83" s="24"/>
    </row>
    <row r="84" spans="1:10" ht="42.75" customHeight="1" x14ac:dyDescent="0.25">
      <c r="A84" s="60" t="s">
        <v>166</v>
      </c>
      <c r="B84" s="36" t="s">
        <v>77</v>
      </c>
      <c r="C84" s="2" t="s">
        <v>15</v>
      </c>
      <c r="D84" s="2" t="s">
        <v>34</v>
      </c>
      <c r="E84" s="9" t="s">
        <v>75</v>
      </c>
      <c r="F84" s="2"/>
      <c r="G84" s="29">
        <f t="shared" si="5"/>
        <v>802345</v>
      </c>
      <c r="H84" s="29">
        <f t="shared" si="5"/>
        <v>802345</v>
      </c>
      <c r="I84" s="24"/>
      <c r="J84" s="24"/>
    </row>
    <row r="85" spans="1:10" ht="27" customHeight="1" x14ac:dyDescent="0.25">
      <c r="A85" s="58" t="s">
        <v>18</v>
      </c>
      <c r="B85" s="36" t="s">
        <v>77</v>
      </c>
      <c r="C85" s="2" t="s">
        <v>15</v>
      </c>
      <c r="D85" s="2" t="s">
        <v>34</v>
      </c>
      <c r="E85" s="9" t="s">
        <v>75</v>
      </c>
      <c r="F85" s="61" t="s">
        <v>19</v>
      </c>
      <c r="G85" s="29">
        <f>30379+771966</f>
        <v>802345</v>
      </c>
      <c r="H85" s="29">
        <v>802345</v>
      </c>
      <c r="I85" s="24"/>
      <c r="J85" s="24"/>
    </row>
    <row r="86" spans="1:10" x14ac:dyDescent="0.25">
      <c r="A86" s="21" t="s">
        <v>32</v>
      </c>
      <c r="B86" s="38" t="s">
        <v>77</v>
      </c>
      <c r="C86" s="4" t="s">
        <v>15</v>
      </c>
      <c r="D86" s="4" t="s">
        <v>33</v>
      </c>
      <c r="E86" s="42"/>
      <c r="F86" s="42"/>
      <c r="G86" s="28">
        <f>G87</f>
        <v>38548</v>
      </c>
      <c r="H86" s="28">
        <f>H87</f>
        <v>38548</v>
      </c>
      <c r="I86" s="24"/>
      <c r="J86" s="24"/>
    </row>
    <row r="87" spans="1:10" ht="25.5" x14ac:dyDescent="0.25">
      <c r="A87" s="13" t="s">
        <v>154</v>
      </c>
      <c r="B87" s="36" t="s">
        <v>77</v>
      </c>
      <c r="C87" s="2" t="s">
        <v>15</v>
      </c>
      <c r="D87" s="2" t="s">
        <v>33</v>
      </c>
      <c r="E87" s="2" t="s">
        <v>50</v>
      </c>
      <c r="F87" s="2"/>
      <c r="G87" s="29">
        <f>G88</f>
        <v>38548</v>
      </c>
      <c r="H87" s="29">
        <f>H88</f>
        <v>38548</v>
      </c>
      <c r="I87" s="24"/>
      <c r="J87" s="24"/>
    </row>
    <row r="88" spans="1:10" ht="38.25" x14ac:dyDescent="0.25">
      <c r="A88" s="63" t="s">
        <v>80</v>
      </c>
      <c r="B88" s="36" t="s">
        <v>77</v>
      </c>
      <c r="C88" s="2" t="s">
        <v>15</v>
      </c>
      <c r="D88" s="2" t="s">
        <v>33</v>
      </c>
      <c r="E88" s="2" t="s">
        <v>49</v>
      </c>
      <c r="F88" s="2"/>
      <c r="G88" s="29">
        <f>G90+G92</f>
        <v>38548</v>
      </c>
      <c r="H88" s="29">
        <f>H90+H92</f>
        <v>38548</v>
      </c>
      <c r="I88" s="24"/>
      <c r="J88" s="24"/>
    </row>
    <row r="89" spans="1:10" ht="25.5" x14ac:dyDescent="0.25">
      <c r="A89" s="63" t="s">
        <v>65</v>
      </c>
      <c r="B89" s="36" t="s">
        <v>77</v>
      </c>
      <c r="C89" s="2" t="s">
        <v>15</v>
      </c>
      <c r="D89" s="2" t="s">
        <v>33</v>
      </c>
      <c r="E89" s="2" t="s">
        <v>66</v>
      </c>
      <c r="F89" s="2"/>
      <c r="G89" s="29">
        <f>G90+G92</f>
        <v>38548</v>
      </c>
      <c r="H89" s="29">
        <f>H90+H92</f>
        <v>38548</v>
      </c>
      <c r="I89" s="24"/>
      <c r="J89" s="24"/>
    </row>
    <row r="90" spans="1:10" ht="63.75" x14ac:dyDescent="0.25">
      <c r="A90" s="22" t="s">
        <v>167</v>
      </c>
      <c r="B90" s="36" t="s">
        <v>77</v>
      </c>
      <c r="C90" s="2" t="s">
        <v>15</v>
      </c>
      <c r="D90" s="2" t="s">
        <v>33</v>
      </c>
      <c r="E90" s="2" t="s">
        <v>67</v>
      </c>
      <c r="F90" s="2"/>
      <c r="G90" s="29">
        <f>G91</f>
        <v>36620.6</v>
      </c>
      <c r="H90" s="29">
        <f>H91</f>
        <v>36620.6</v>
      </c>
      <c r="I90" s="24"/>
      <c r="J90" s="24"/>
    </row>
    <row r="91" spans="1:10" ht="25.5" x14ac:dyDescent="0.25">
      <c r="A91" s="58" t="s">
        <v>44</v>
      </c>
      <c r="B91" s="36" t="s">
        <v>77</v>
      </c>
      <c r="C91" s="2" t="s">
        <v>15</v>
      </c>
      <c r="D91" s="2" t="s">
        <v>33</v>
      </c>
      <c r="E91" s="2" t="s">
        <v>67</v>
      </c>
      <c r="F91" s="2" t="s">
        <v>19</v>
      </c>
      <c r="G91" s="29">
        <v>36620.6</v>
      </c>
      <c r="H91" s="29">
        <v>36620.6</v>
      </c>
      <c r="I91" s="24"/>
      <c r="J91" s="24"/>
    </row>
    <row r="92" spans="1:10" ht="63.75" x14ac:dyDescent="0.25">
      <c r="A92" s="22" t="s">
        <v>168</v>
      </c>
      <c r="B92" s="36" t="s">
        <v>77</v>
      </c>
      <c r="C92" s="2" t="s">
        <v>15</v>
      </c>
      <c r="D92" s="2" t="s">
        <v>33</v>
      </c>
      <c r="E92" s="2" t="s">
        <v>68</v>
      </c>
      <c r="F92" s="2"/>
      <c r="G92" s="29">
        <f>G93</f>
        <v>1927.4</v>
      </c>
      <c r="H92" s="29">
        <f>H93</f>
        <v>1927.4</v>
      </c>
      <c r="I92" s="24"/>
      <c r="J92" s="24"/>
    </row>
    <row r="93" spans="1:10" ht="25.5" x14ac:dyDescent="0.25">
      <c r="A93" s="58" t="s">
        <v>18</v>
      </c>
      <c r="B93" s="36" t="s">
        <v>77</v>
      </c>
      <c r="C93" s="2" t="s">
        <v>15</v>
      </c>
      <c r="D93" s="2" t="s">
        <v>33</v>
      </c>
      <c r="E93" s="2" t="s">
        <v>68</v>
      </c>
      <c r="F93" s="2" t="s">
        <v>19</v>
      </c>
      <c r="G93" s="29">
        <v>1927.4</v>
      </c>
      <c r="H93" s="29">
        <v>1927.4</v>
      </c>
      <c r="I93" s="24"/>
      <c r="J93" s="24"/>
    </row>
    <row r="94" spans="1:10" x14ac:dyDescent="0.25">
      <c r="A94" s="62" t="s">
        <v>70</v>
      </c>
      <c r="B94" s="37" t="s">
        <v>77</v>
      </c>
      <c r="C94" s="35" t="s">
        <v>34</v>
      </c>
      <c r="D94" s="2"/>
      <c r="E94" s="2"/>
      <c r="F94" s="2"/>
      <c r="G94" s="27">
        <f t="shared" ref="G94:H98" si="6">G95</f>
        <v>910000</v>
      </c>
      <c r="H94" s="27">
        <f t="shared" si="6"/>
        <v>910000</v>
      </c>
      <c r="I94" s="24"/>
      <c r="J94" s="24"/>
    </row>
    <row r="95" spans="1:10" x14ac:dyDescent="0.25">
      <c r="A95" s="15" t="s">
        <v>71</v>
      </c>
      <c r="B95" s="38" t="s">
        <v>77</v>
      </c>
      <c r="C95" s="4" t="s">
        <v>34</v>
      </c>
      <c r="D95" s="4" t="s">
        <v>30</v>
      </c>
      <c r="E95" s="42"/>
      <c r="F95" s="42"/>
      <c r="G95" s="28">
        <f t="shared" si="6"/>
        <v>910000</v>
      </c>
      <c r="H95" s="28">
        <f t="shared" si="6"/>
        <v>910000</v>
      </c>
      <c r="I95" s="24"/>
      <c r="J95" s="24"/>
    </row>
    <row r="96" spans="1:10" ht="39" customHeight="1" x14ac:dyDescent="0.25">
      <c r="A96" s="20" t="s">
        <v>157</v>
      </c>
      <c r="B96" s="36" t="s">
        <v>77</v>
      </c>
      <c r="C96" s="2" t="s">
        <v>34</v>
      </c>
      <c r="D96" s="2" t="s">
        <v>30</v>
      </c>
      <c r="E96" s="2" t="s">
        <v>69</v>
      </c>
      <c r="F96" s="42"/>
      <c r="G96" s="29">
        <f>G97</f>
        <v>910000</v>
      </c>
      <c r="H96" s="29">
        <f>H97</f>
        <v>910000</v>
      </c>
      <c r="I96" s="24"/>
      <c r="J96" s="24"/>
    </row>
    <row r="97" spans="1:10" ht="18" customHeight="1" x14ac:dyDescent="0.25">
      <c r="A97" s="13" t="s">
        <v>86</v>
      </c>
      <c r="B97" s="36" t="s">
        <v>77</v>
      </c>
      <c r="C97" s="2" t="s">
        <v>34</v>
      </c>
      <c r="D97" s="2" t="s">
        <v>30</v>
      </c>
      <c r="E97" s="2" t="s">
        <v>90</v>
      </c>
      <c r="F97" s="2"/>
      <c r="G97" s="29">
        <f t="shared" si="6"/>
        <v>910000</v>
      </c>
      <c r="H97" s="29">
        <f t="shared" si="6"/>
        <v>910000</v>
      </c>
      <c r="I97" s="24"/>
      <c r="J97" s="24"/>
    </row>
    <row r="98" spans="1:10" ht="27" customHeight="1" x14ac:dyDescent="0.25">
      <c r="A98" s="23" t="s">
        <v>132</v>
      </c>
      <c r="B98" s="36" t="s">
        <v>77</v>
      </c>
      <c r="C98" s="2" t="s">
        <v>34</v>
      </c>
      <c r="D98" s="2" t="s">
        <v>30</v>
      </c>
      <c r="E98" s="2" t="s">
        <v>91</v>
      </c>
      <c r="F98" s="2"/>
      <c r="G98" s="29">
        <f t="shared" si="6"/>
        <v>910000</v>
      </c>
      <c r="H98" s="29">
        <f t="shared" si="6"/>
        <v>910000</v>
      </c>
      <c r="I98" s="24"/>
      <c r="J98" s="24"/>
    </row>
    <row r="99" spans="1:10" ht="25.5" x14ac:dyDescent="0.25">
      <c r="A99" s="58" t="s">
        <v>44</v>
      </c>
      <c r="B99" s="36" t="s">
        <v>77</v>
      </c>
      <c r="C99" s="2" t="s">
        <v>34</v>
      </c>
      <c r="D99" s="2" t="s">
        <v>30</v>
      </c>
      <c r="E99" s="2" t="s">
        <v>91</v>
      </c>
      <c r="F99" s="2" t="s">
        <v>19</v>
      </c>
      <c r="G99" s="29">
        <v>910000</v>
      </c>
      <c r="H99" s="29">
        <v>910000</v>
      </c>
      <c r="I99" s="24"/>
      <c r="J99" s="24"/>
    </row>
    <row r="100" spans="1:10" x14ac:dyDescent="0.25">
      <c r="A100" s="16" t="s">
        <v>115</v>
      </c>
      <c r="B100" s="37" t="s">
        <v>77</v>
      </c>
      <c r="C100" s="3" t="s">
        <v>35</v>
      </c>
      <c r="D100" s="3"/>
      <c r="E100" s="10"/>
      <c r="F100" s="3"/>
      <c r="G100" s="27">
        <f>G101</f>
        <v>11465126</v>
      </c>
      <c r="H100" s="27">
        <f>H101</f>
        <v>12005620</v>
      </c>
      <c r="I100" s="24"/>
      <c r="J100" s="24"/>
    </row>
    <row r="101" spans="1:10" x14ac:dyDescent="0.25">
      <c r="A101" s="15" t="s">
        <v>36</v>
      </c>
      <c r="B101" s="38" t="s">
        <v>77</v>
      </c>
      <c r="C101" s="4" t="s">
        <v>35</v>
      </c>
      <c r="D101" s="4" t="s">
        <v>8</v>
      </c>
      <c r="E101" s="43"/>
      <c r="F101" s="4"/>
      <c r="G101" s="28">
        <f>G102</f>
        <v>11465126</v>
      </c>
      <c r="H101" s="28">
        <f>H102</f>
        <v>12005620</v>
      </c>
      <c r="I101" s="24"/>
      <c r="J101" s="24"/>
    </row>
    <row r="102" spans="1:10" s="24" customFormat="1" ht="25.5" x14ac:dyDescent="0.25">
      <c r="A102" s="13" t="s">
        <v>158</v>
      </c>
      <c r="B102" s="36" t="s">
        <v>77</v>
      </c>
      <c r="C102" s="2" t="s">
        <v>35</v>
      </c>
      <c r="D102" s="2" t="s">
        <v>8</v>
      </c>
      <c r="E102" s="2" t="s">
        <v>48</v>
      </c>
      <c r="F102" s="2"/>
      <c r="G102" s="29">
        <f>G103+G113</f>
        <v>11465126</v>
      </c>
      <c r="H102" s="29">
        <f>H103+H113</f>
        <v>12005620</v>
      </c>
    </row>
    <row r="103" spans="1:10" s="24" customFormat="1" ht="38.25" x14ac:dyDescent="0.25">
      <c r="A103" s="23" t="s">
        <v>37</v>
      </c>
      <c r="B103" s="36" t="s">
        <v>77</v>
      </c>
      <c r="C103" s="2" t="s">
        <v>35</v>
      </c>
      <c r="D103" s="2" t="s">
        <v>8</v>
      </c>
      <c r="E103" s="2" t="s">
        <v>47</v>
      </c>
      <c r="F103" s="2"/>
      <c r="G103" s="29">
        <f>G104</f>
        <v>7822319</v>
      </c>
      <c r="H103" s="29">
        <f>H104</f>
        <v>8276349</v>
      </c>
    </row>
    <row r="104" spans="1:10" s="24" customFormat="1" ht="38.25" x14ac:dyDescent="0.25">
      <c r="A104" s="13" t="s">
        <v>101</v>
      </c>
      <c r="B104" s="36" t="s">
        <v>77</v>
      </c>
      <c r="C104" s="2" t="s">
        <v>35</v>
      </c>
      <c r="D104" s="2" t="s">
        <v>8</v>
      </c>
      <c r="E104" s="2" t="s">
        <v>102</v>
      </c>
      <c r="F104" s="2"/>
      <c r="G104" s="29">
        <f>G105+G107+G109+G111</f>
        <v>7822319</v>
      </c>
      <c r="H104" s="29">
        <f>H105+H107+H109+H111</f>
        <v>8276349</v>
      </c>
    </row>
    <row r="105" spans="1:10" ht="51" x14ac:dyDescent="0.25">
      <c r="A105" s="13" t="s">
        <v>38</v>
      </c>
      <c r="B105" s="36" t="s">
        <v>77</v>
      </c>
      <c r="C105" s="2" t="s">
        <v>35</v>
      </c>
      <c r="D105" s="2" t="s">
        <v>8</v>
      </c>
      <c r="E105" s="2" t="s">
        <v>103</v>
      </c>
      <c r="F105" s="2"/>
      <c r="G105" s="29">
        <f>G106</f>
        <v>1784638</v>
      </c>
      <c r="H105" s="29">
        <f>H106</f>
        <v>1826194</v>
      </c>
      <c r="I105" s="24"/>
      <c r="J105" s="24"/>
    </row>
    <row r="106" spans="1:10" ht="38.25" x14ac:dyDescent="0.25">
      <c r="A106" s="23" t="s">
        <v>39</v>
      </c>
      <c r="B106" s="36" t="s">
        <v>77</v>
      </c>
      <c r="C106" s="2" t="s">
        <v>35</v>
      </c>
      <c r="D106" s="2" t="s">
        <v>8</v>
      </c>
      <c r="E106" s="2" t="s">
        <v>103</v>
      </c>
      <c r="F106" s="2" t="s">
        <v>40</v>
      </c>
      <c r="G106" s="29">
        <v>1784638</v>
      </c>
      <c r="H106" s="29">
        <v>1826194</v>
      </c>
      <c r="I106" s="24"/>
      <c r="J106" s="24"/>
    </row>
    <row r="107" spans="1:10" s="24" customFormat="1" ht="63.75" x14ac:dyDescent="0.25">
      <c r="A107" s="23" t="s">
        <v>169</v>
      </c>
      <c r="B107" s="36" t="s">
        <v>77</v>
      </c>
      <c r="C107" s="2" t="s">
        <v>35</v>
      </c>
      <c r="D107" s="2" t="s">
        <v>8</v>
      </c>
      <c r="E107" s="2" t="s">
        <v>104</v>
      </c>
      <c r="F107" s="2"/>
      <c r="G107" s="29">
        <f>G108</f>
        <v>1840110</v>
      </c>
      <c r="H107" s="29">
        <f>H108</f>
        <v>1845738</v>
      </c>
    </row>
    <row r="108" spans="1:10" s="24" customFormat="1" ht="38.25" x14ac:dyDescent="0.25">
      <c r="A108" s="23" t="s">
        <v>39</v>
      </c>
      <c r="B108" s="36" t="s">
        <v>77</v>
      </c>
      <c r="C108" s="2" t="s">
        <v>35</v>
      </c>
      <c r="D108" s="2" t="s">
        <v>8</v>
      </c>
      <c r="E108" s="2" t="s">
        <v>104</v>
      </c>
      <c r="F108" s="2" t="s">
        <v>40</v>
      </c>
      <c r="G108" s="29">
        <v>1840110</v>
      </c>
      <c r="H108" s="29">
        <v>1845738</v>
      </c>
    </row>
    <row r="109" spans="1:10" s="24" customFormat="1" ht="90" x14ac:dyDescent="0.25">
      <c r="A109" s="57" t="s">
        <v>114</v>
      </c>
      <c r="B109" s="36" t="s">
        <v>77</v>
      </c>
      <c r="C109" s="2" t="s">
        <v>35</v>
      </c>
      <c r="D109" s="2" t="s">
        <v>8</v>
      </c>
      <c r="E109" s="2" t="s">
        <v>112</v>
      </c>
      <c r="F109" s="2"/>
      <c r="G109" s="29">
        <f>G110</f>
        <v>4100723</v>
      </c>
      <c r="H109" s="29">
        <f>H110</f>
        <v>4507272</v>
      </c>
    </row>
    <row r="110" spans="1:10" s="24" customFormat="1" ht="38.25" x14ac:dyDescent="0.25">
      <c r="A110" s="23" t="s">
        <v>39</v>
      </c>
      <c r="B110" s="36" t="s">
        <v>77</v>
      </c>
      <c r="C110" s="2" t="s">
        <v>35</v>
      </c>
      <c r="D110" s="2" t="s">
        <v>8</v>
      </c>
      <c r="E110" s="2" t="s">
        <v>112</v>
      </c>
      <c r="F110" s="2" t="s">
        <v>40</v>
      </c>
      <c r="G110" s="29">
        <v>4100723</v>
      </c>
      <c r="H110" s="29">
        <v>4507272</v>
      </c>
    </row>
    <row r="111" spans="1:10" s="24" customFormat="1" ht="63.75" x14ac:dyDescent="0.25">
      <c r="A111" s="23" t="s">
        <v>170</v>
      </c>
      <c r="B111" s="36" t="s">
        <v>77</v>
      </c>
      <c r="C111" s="2" t="s">
        <v>35</v>
      </c>
      <c r="D111" s="2" t="s">
        <v>8</v>
      </c>
      <c r="E111" s="2" t="s">
        <v>105</v>
      </c>
      <c r="F111" s="2"/>
      <c r="G111" s="29">
        <f>G112</f>
        <v>96848</v>
      </c>
      <c r="H111" s="29">
        <f>H112</f>
        <v>97145</v>
      </c>
    </row>
    <row r="112" spans="1:10" s="24" customFormat="1" ht="38.25" x14ac:dyDescent="0.25">
      <c r="A112" s="23" t="s">
        <v>39</v>
      </c>
      <c r="B112" s="36" t="s">
        <v>77</v>
      </c>
      <c r="C112" s="2" t="s">
        <v>35</v>
      </c>
      <c r="D112" s="2" t="s">
        <v>8</v>
      </c>
      <c r="E112" s="2" t="s">
        <v>105</v>
      </c>
      <c r="F112" s="2" t="s">
        <v>40</v>
      </c>
      <c r="G112" s="29">
        <v>96848</v>
      </c>
      <c r="H112" s="29">
        <v>97145</v>
      </c>
    </row>
    <row r="113" spans="1:8" s="24" customFormat="1" ht="38.25" x14ac:dyDescent="0.25">
      <c r="A113" s="23" t="s">
        <v>41</v>
      </c>
      <c r="B113" s="36" t="s">
        <v>77</v>
      </c>
      <c r="C113" s="2" t="s">
        <v>35</v>
      </c>
      <c r="D113" s="2" t="s">
        <v>8</v>
      </c>
      <c r="E113" s="2" t="s">
        <v>46</v>
      </c>
      <c r="F113" s="2" t="s">
        <v>42</v>
      </c>
      <c r="G113" s="29">
        <f>G114</f>
        <v>3642807</v>
      </c>
      <c r="H113" s="29">
        <f>H114</f>
        <v>3729271</v>
      </c>
    </row>
    <row r="114" spans="1:8" s="24" customFormat="1" ht="38.25" x14ac:dyDescent="0.25">
      <c r="A114" s="13" t="s">
        <v>101</v>
      </c>
      <c r="B114" s="36" t="s">
        <v>77</v>
      </c>
      <c r="C114" s="2" t="s">
        <v>35</v>
      </c>
      <c r="D114" s="2" t="s">
        <v>8</v>
      </c>
      <c r="E114" s="2" t="s">
        <v>106</v>
      </c>
      <c r="F114" s="2"/>
      <c r="G114" s="29">
        <f>G115+G117+G119+G121</f>
        <v>3642807</v>
      </c>
      <c r="H114" s="29">
        <f>H115+H117+H119+H121</f>
        <v>3729271</v>
      </c>
    </row>
    <row r="115" spans="1:8" s="24" customFormat="1" ht="51" x14ac:dyDescent="0.25">
      <c r="A115" s="13" t="s">
        <v>38</v>
      </c>
      <c r="B115" s="36" t="s">
        <v>77</v>
      </c>
      <c r="C115" s="2" t="s">
        <v>35</v>
      </c>
      <c r="D115" s="2" t="s">
        <v>8</v>
      </c>
      <c r="E115" s="2" t="s">
        <v>107</v>
      </c>
      <c r="F115" s="2"/>
      <c r="G115" s="29">
        <f>G116</f>
        <v>544695</v>
      </c>
      <c r="H115" s="29">
        <f>H116</f>
        <v>544695</v>
      </c>
    </row>
    <row r="116" spans="1:8" s="24" customFormat="1" ht="38.25" x14ac:dyDescent="0.25">
      <c r="A116" s="23" t="s">
        <v>39</v>
      </c>
      <c r="B116" s="36" t="s">
        <v>77</v>
      </c>
      <c r="C116" s="2" t="s">
        <v>35</v>
      </c>
      <c r="D116" s="2" t="s">
        <v>8</v>
      </c>
      <c r="E116" s="2" t="s">
        <v>107</v>
      </c>
      <c r="F116" s="2" t="s">
        <v>40</v>
      </c>
      <c r="G116" s="29">
        <v>544695</v>
      </c>
      <c r="H116" s="29">
        <v>544695</v>
      </c>
    </row>
    <row r="117" spans="1:8" s="24" customFormat="1" ht="63.75" x14ac:dyDescent="0.25">
      <c r="A117" s="23" t="s">
        <v>169</v>
      </c>
      <c r="B117" s="36" t="s">
        <v>77</v>
      </c>
      <c r="C117" s="2" t="s">
        <v>35</v>
      </c>
      <c r="D117" s="2" t="s">
        <v>8</v>
      </c>
      <c r="E117" s="2" t="s">
        <v>108</v>
      </c>
      <c r="F117" s="2"/>
      <c r="G117" s="29">
        <f>G118</f>
        <v>782690</v>
      </c>
      <c r="H117" s="29">
        <f>H118</f>
        <v>785062</v>
      </c>
    </row>
    <row r="118" spans="1:8" s="24" customFormat="1" ht="38.25" x14ac:dyDescent="0.25">
      <c r="A118" s="23" t="s">
        <v>39</v>
      </c>
      <c r="B118" s="36" t="s">
        <v>77</v>
      </c>
      <c r="C118" s="2" t="s">
        <v>35</v>
      </c>
      <c r="D118" s="2" t="s">
        <v>8</v>
      </c>
      <c r="E118" s="2" t="s">
        <v>108</v>
      </c>
      <c r="F118" s="2" t="s">
        <v>40</v>
      </c>
      <c r="G118" s="29">
        <v>782690</v>
      </c>
      <c r="H118" s="29">
        <v>785062</v>
      </c>
    </row>
    <row r="119" spans="1:8" s="24" customFormat="1" ht="90" x14ac:dyDescent="0.25">
      <c r="A119" s="57" t="s">
        <v>114</v>
      </c>
      <c r="B119" s="36" t="s">
        <v>77</v>
      </c>
      <c r="C119" s="2" t="s">
        <v>35</v>
      </c>
      <c r="D119" s="2" t="s">
        <v>8</v>
      </c>
      <c r="E119" s="2" t="s">
        <v>113</v>
      </c>
      <c r="F119" s="2"/>
      <c r="G119" s="29">
        <f>G120</f>
        <v>2274227</v>
      </c>
      <c r="H119" s="29">
        <f>H120</f>
        <v>2358195</v>
      </c>
    </row>
    <row r="120" spans="1:8" s="24" customFormat="1" ht="38.25" x14ac:dyDescent="0.25">
      <c r="A120" s="23" t="s">
        <v>39</v>
      </c>
      <c r="B120" s="36" t="s">
        <v>77</v>
      </c>
      <c r="C120" s="2" t="s">
        <v>35</v>
      </c>
      <c r="D120" s="2" t="s">
        <v>8</v>
      </c>
      <c r="E120" s="2" t="s">
        <v>113</v>
      </c>
      <c r="F120" s="2" t="s">
        <v>40</v>
      </c>
      <c r="G120" s="29">
        <v>2274227</v>
      </c>
      <c r="H120" s="29">
        <v>2358195</v>
      </c>
    </row>
    <row r="121" spans="1:8" s="24" customFormat="1" ht="63.75" x14ac:dyDescent="0.25">
      <c r="A121" s="23" t="s">
        <v>170</v>
      </c>
      <c r="B121" s="36" t="s">
        <v>77</v>
      </c>
      <c r="C121" s="2" t="s">
        <v>35</v>
      </c>
      <c r="D121" s="2" t="s">
        <v>8</v>
      </c>
      <c r="E121" s="2" t="s">
        <v>109</v>
      </c>
      <c r="F121" s="2"/>
      <c r="G121" s="29">
        <f>G122</f>
        <v>41195</v>
      </c>
      <c r="H121" s="29">
        <f>H122</f>
        <v>41319</v>
      </c>
    </row>
    <row r="122" spans="1:8" s="24" customFormat="1" ht="38.25" x14ac:dyDescent="0.25">
      <c r="A122" s="23" t="s">
        <v>39</v>
      </c>
      <c r="B122" s="36" t="s">
        <v>77</v>
      </c>
      <c r="C122" s="2" t="s">
        <v>35</v>
      </c>
      <c r="D122" s="2" t="s">
        <v>8</v>
      </c>
      <c r="E122" s="2" t="s">
        <v>109</v>
      </c>
      <c r="F122" s="2" t="s">
        <v>40</v>
      </c>
      <c r="G122" s="29">
        <v>41195</v>
      </c>
      <c r="H122" s="29">
        <v>41319</v>
      </c>
    </row>
    <row r="123" spans="1:8" x14ac:dyDescent="0.25">
      <c r="A123" s="71" t="s">
        <v>87</v>
      </c>
      <c r="B123" s="37" t="s">
        <v>77</v>
      </c>
      <c r="C123" s="44" t="s">
        <v>33</v>
      </c>
      <c r="D123" s="45" t="s">
        <v>92</v>
      </c>
      <c r="E123" s="46" t="s">
        <v>92</v>
      </c>
      <c r="F123" s="46" t="s">
        <v>92</v>
      </c>
      <c r="G123" s="47">
        <f t="shared" ref="G123:H127" si="7">G124</f>
        <v>300726.16000000003</v>
      </c>
      <c r="H123" s="47">
        <f t="shared" si="7"/>
        <v>300726.16000000003</v>
      </c>
    </row>
    <row r="124" spans="1:8" x14ac:dyDescent="0.25">
      <c r="A124" s="72" t="s">
        <v>88</v>
      </c>
      <c r="B124" s="38" t="s">
        <v>77</v>
      </c>
      <c r="C124" s="48" t="s">
        <v>33</v>
      </c>
      <c r="D124" s="49" t="s">
        <v>8</v>
      </c>
      <c r="E124" s="46" t="s">
        <v>92</v>
      </c>
      <c r="F124" s="46" t="s">
        <v>92</v>
      </c>
      <c r="G124" s="50">
        <f t="shared" si="7"/>
        <v>300726.16000000003</v>
      </c>
      <c r="H124" s="50">
        <f t="shared" si="7"/>
        <v>300726.16000000003</v>
      </c>
    </row>
    <row r="125" spans="1:8" ht="39.75" customHeight="1" x14ac:dyDescent="0.25">
      <c r="A125" s="79" t="s">
        <v>159</v>
      </c>
      <c r="B125" s="36" t="s">
        <v>77</v>
      </c>
      <c r="C125" s="54" t="s">
        <v>33</v>
      </c>
      <c r="D125" s="55" t="s">
        <v>8</v>
      </c>
      <c r="E125" s="2" t="s">
        <v>72</v>
      </c>
      <c r="F125" s="51"/>
      <c r="G125" s="56">
        <f t="shared" si="7"/>
        <v>300726.16000000003</v>
      </c>
      <c r="H125" s="56">
        <f t="shared" si="7"/>
        <v>300726.16000000003</v>
      </c>
    </row>
    <row r="126" spans="1:8" s="24" customFormat="1" ht="26.25" x14ac:dyDescent="0.25">
      <c r="A126" s="82" t="s">
        <v>160</v>
      </c>
      <c r="B126" s="36" t="s">
        <v>77</v>
      </c>
      <c r="C126" s="54" t="s">
        <v>33</v>
      </c>
      <c r="D126" s="55" t="s">
        <v>8</v>
      </c>
      <c r="E126" s="2" t="s">
        <v>129</v>
      </c>
      <c r="F126" s="51"/>
      <c r="G126" s="56">
        <f>G127+G129</f>
        <v>300726.16000000003</v>
      </c>
      <c r="H126" s="56">
        <f>H127+H129</f>
        <v>300726.16000000003</v>
      </c>
    </row>
    <row r="127" spans="1:8" s="24" customFormat="1" ht="63.75" x14ac:dyDescent="0.25">
      <c r="A127" s="79" t="s">
        <v>161</v>
      </c>
      <c r="B127" s="36" t="s">
        <v>77</v>
      </c>
      <c r="C127" s="54" t="s">
        <v>33</v>
      </c>
      <c r="D127" s="55" t="s">
        <v>8</v>
      </c>
      <c r="E127" s="2" t="s">
        <v>130</v>
      </c>
      <c r="F127" s="51" t="s">
        <v>92</v>
      </c>
      <c r="G127" s="56">
        <f t="shared" si="7"/>
        <v>104726.16</v>
      </c>
      <c r="H127" s="56">
        <f t="shared" si="7"/>
        <v>104726.16</v>
      </c>
    </row>
    <row r="128" spans="1:8" s="24" customFormat="1" x14ac:dyDescent="0.25">
      <c r="A128" s="80" t="s">
        <v>89</v>
      </c>
      <c r="B128" s="36" t="s">
        <v>77</v>
      </c>
      <c r="C128" s="54" t="s">
        <v>33</v>
      </c>
      <c r="D128" s="55" t="s">
        <v>8</v>
      </c>
      <c r="E128" s="2" t="s">
        <v>130</v>
      </c>
      <c r="F128" s="51" t="s">
        <v>93</v>
      </c>
      <c r="G128" s="78">
        <v>104726.16</v>
      </c>
      <c r="H128" s="78">
        <v>104726.16</v>
      </c>
    </row>
    <row r="129" spans="1:8" s="24" customFormat="1" ht="51" x14ac:dyDescent="0.25">
      <c r="A129" s="79" t="s">
        <v>162</v>
      </c>
      <c r="B129" s="36" t="s">
        <v>77</v>
      </c>
      <c r="C129" s="55" t="s">
        <v>33</v>
      </c>
      <c r="D129" s="55" t="s">
        <v>8</v>
      </c>
      <c r="E129" s="2" t="s">
        <v>129</v>
      </c>
      <c r="F129" s="81"/>
      <c r="G129" s="78">
        <f>G130</f>
        <v>196000</v>
      </c>
      <c r="H129" s="78">
        <f>H130</f>
        <v>196000</v>
      </c>
    </row>
    <row r="130" spans="1:8" s="24" customFormat="1" x14ac:dyDescent="0.25">
      <c r="A130" s="80" t="s">
        <v>89</v>
      </c>
      <c r="B130" s="36" t="s">
        <v>77</v>
      </c>
      <c r="C130" s="55" t="s">
        <v>33</v>
      </c>
      <c r="D130" s="55" t="s">
        <v>8</v>
      </c>
      <c r="E130" s="2" t="s">
        <v>153</v>
      </c>
      <c r="F130" s="81" t="s">
        <v>93</v>
      </c>
      <c r="G130" s="78">
        <v>196000</v>
      </c>
      <c r="H130" s="78">
        <v>196000</v>
      </c>
    </row>
    <row r="131" spans="1:8" x14ac:dyDescent="0.25">
      <c r="A131" s="25" t="s">
        <v>43</v>
      </c>
      <c r="B131" s="37" t="s">
        <v>77</v>
      </c>
      <c r="C131" s="2"/>
      <c r="D131" s="2"/>
      <c r="E131" s="26"/>
      <c r="F131" s="2"/>
      <c r="G131" s="27">
        <f>G50+G80+G94+G100+G123</f>
        <v>20948769.91</v>
      </c>
      <c r="H131" s="27">
        <f>H50+H80+H94+H100+H123</f>
        <v>20099275.440000001</v>
      </c>
    </row>
    <row r="132" spans="1:8" x14ac:dyDescent="0.25">
      <c r="A132" s="73" t="s">
        <v>96</v>
      </c>
      <c r="B132" s="74"/>
      <c r="C132" s="74"/>
      <c r="D132" s="74"/>
      <c r="E132" s="74"/>
      <c r="F132" s="75"/>
      <c r="G132" s="76">
        <f>G48+G131</f>
        <v>39202208.140000001</v>
      </c>
      <c r="H132" s="76">
        <f>H48+H131</f>
        <v>24553381.609999999</v>
      </c>
    </row>
    <row r="134" spans="1:8" x14ac:dyDescent="0.25">
      <c r="H134" s="14"/>
    </row>
    <row r="135" spans="1:8" x14ac:dyDescent="0.25">
      <c r="H135" s="14"/>
    </row>
    <row r="136" spans="1:8" x14ac:dyDescent="0.25">
      <c r="H136" s="14"/>
    </row>
  </sheetData>
  <mergeCells count="16">
    <mergeCell ref="A8:H8"/>
    <mergeCell ref="A13:H13"/>
    <mergeCell ref="A14:H14"/>
    <mergeCell ref="A16:A17"/>
    <mergeCell ref="B16:B17"/>
    <mergeCell ref="C16:C17"/>
    <mergeCell ref="D16:D17"/>
    <mergeCell ref="E16:E17"/>
    <mergeCell ref="F16:F17"/>
    <mergeCell ref="G16:H16"/>
    <mergeCell ref="A18:H18"/>
    <mergeCell ref="A49:H49"/>
    <mergeCell ref="A9:H9"/>
    <mergeCell ref="A10:H10"/>
    <mergeCell ref="A11:H11"/>
    <mergeCell ref="A12:H12"/>
  </mergeCells>
  <phoneticPr fontId="0" type="noConversion"/>
  <pageMargins left="0.51181102362204722" right="0.11811023622047245" top="0.55118110236220474" bottom="0.59055118110236227"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4.1</vt:lpstr>
    </vt:vector>
  </TitlesOfParts>
  <Company>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noname</dc:creator>
  <cp:lastModifiedBy>user</cp:lastModifiedBy>
  <cp:lastPrinted>2024-04-19T11:47:46Z</cp:lastPrinted>
  <dcterms:created xsi:type="dcterms:W3CDTF">2014-11-08T07:39:31Z</dcterms:created>
  <dcterms:modified xsi:type="dcterms:W3CDTF">2024-04-19T12:02:01Z</dcterms:modified>
</cp:coreProperties>
</file>