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755" windowWidth="16605" windowHeight="7995"/>
  </bookViews>
  <sheets>
    <sheet name="Приложение 3.1" sheetId="1" r:id="rId1"/>
  </sheets>
  <calcPr calcId="144525"/>
</workbook>
</file>

<file path=xl/calcChain.xml><?xml version="1.0" encoding="utf-8"?>
<calcChain xmlns="http://schemas.openxmlformats.org/spreadsheetml/2006/main">
  <c r="G56" i="1" l="1"/>
  <c r="F56" i="1"/>
  <c r="G104" i="1" l="1"/>
  <c r="F104" i="1"/>
  <c r="G122" i="1" l="1"/>
  <c r="F122" i="1"/>
  <c r="G55" i="1" l="1"/>
  <c r="G54" i="1" s="1"/>
  <c r="G52" i="1"/>
  <c r="G51" i="1" s="1"/>
  <c r="F55" i="1"/>
  <c r="F54" i="1" s="1"/>
  <c r="F52" i="1"/>
  <c r="F51" i="1" s="1"/>
  <c r="F70" i="1"/>
  <c r="G62" i="1" l="1"/>
  <c r="F62" i="1"/>
  <c r="G114" i="1" l="1"/>
  <c r="G112" i="1"/>
  <c r="F114" i="1"/>
  <c r="F112" i="1"/>
  <c r="G102" i="1"/>
  <c r="F102" i="1"/>
  <c r="G83" i="1"/>
  <c r="F83" i="1"/>
  <c r="G77" i="1"/>
  <c r="F77" i="1"/>
  <c r="G41" i="1" l="1"/>
  <c r="G40" i="1" s="1"/>
  <c r="G39" i="1" s="1"/>
  <c r="F41" i="1"/>
  <c r="F40" i="1" s="1"/>
  <c r="F39" i="1" s="1"/>
  <c r="G86" i="1" l="1"/>
  <c r="G82" i="1"/>
  <c r="F86" i="1"/>
  <c r="F82" i="1"/>
  <c r="G100" i="1"/>
  <c r="F100" i="1"/>
  <c r="F81" i="1" l="1"/>
  <c r="F80" i="1" s="1"/>
  <c r="G81" i="1"/>
  <c r="G80" i="1" s="1"/>
  <c r="G110" i="1" l="1"/>
  <c r="G108" i="1"/>
  <c r="G98" i="1"/>
  <c r="G97" i="1" s="1"/>
  <c r="G107" i="1" l="1"/>
  <c r="G96" i="1"/>
  <c r="G61" i="1"/>
  <c r="F60" i="1"/>
  <c r="F59" i="1" s="1"/>
  <c r="F58" i="1" s="1"/>
  <c r="F57" i="1" s="1"/>
  <c r="F91" i="1"/>
  <c r="F90" i="1" s="1"/>
  <c r="F89" i="1" s="1"/>
  <c r="G26" i="1"/>
  <c r="G25" i="1" s="1"/>
  <c r="G24" i="1" s="1"/>
  <c r="G23" i="1" s="1"/>
  <c r="G22" i="1" s="1"/>
  <c r="G20" i="1"/>
  <c r="G19" i="1" s="1"/>
  <c r="G18" i="1" s="1"/>
  <c r="G17" i="1" s="1"/>
  <c r="G16" i="1" s="1"/>
  <c r="F26" i="1"/>
  <c r="F25" i="1" s="1"/>
  <c r="F24" i="1" s="1"/>
  <c r="F23" i="1" s="1"/>
  <c r="F22" i="1" s="1"/>
  <c r="G31" i="1"/>
  <c r="G30" i="1" s="1"/>
  <c r="G29" i="1" s="1"/>
  <c r="G28" i="1" s="1"/>
  <c r="G37" i="1"/>
  <c r="G35" i="1" s="1"/>
  <c r="G34" i="1" s="1"/>
  <c r="G45" i="1"/>
  <c r="G44" i="1" s="1"/>
  <c r="G48" i="1"/>
  <c r="G47" i="1" s="1"/>
  <c r="G75" i="1"/>
  <c r="G69" i="1"/>
  <c r="G68" i="1" s="1"/>
  <c r="G91" i="1"/>
  <c r="G90" i="1" s="1"/>
  <c r="G89" i="1" s="1"/>
  <c r="G120" i="1"/>
  <c r="G49" i="1"/>
  <c r="G36" i="1"/>
  <c r="F20" i="1"/>
  <c r="F19" i="1" s="1"/>
  <c r="F18" i="1" s="1"/>
  <c r="F17" i="1" s="1"/>
  <c r="F16" i="1" s="1"/>
  <c r="F31" i="1"/>
  <c r="F30" i="1" s="1"/>
  <c r="F29" i="1" s="1"/>
  <c r="F28" i="1" s="1"/>
  <c r="F37" i="1"/>
  <c r="F35" i="1" s="1"/>
  <c r="F34" i="1" s="1"/>
  <c r="F45" i="1"/>
  <c r="F43" i="1" s="1"/>
  <c r="F48" i="1"/>
  <c r="F47" i="1" s="1"/>
  <c r="F75" i="1"/>
  <c r="F74" i="1" s="1"/>
  <c r="F69" i="1"/>
  <c r="F68" i="1" s="1"/>
  <c r="F98" i="1"/>
  <c r="F97" i="1" s="1"/>
  <c r="F108" i="1"/>
  <c r="F110" i="1"/>
  <c r="F120" i="1"/>
  <c r="F119" i="1" s="1"/>
  <c r="F49" i="1"/>
  <c r="F107" i="1" l="1"/>
  <c r="F106" i="1" s="1"/>
  <c r="F118" i="1"/>
  <c r="F117" i="1" s="1"/>
  <c r="F116" i="1" s="1"/>
  <c r="G119" i="1"/>
  <c r="G118" i="1" s="1"/>
  <c r="G117" i="1" s="1"/>
  <c r="G116" i="1" s="1"/>
  <c r="F96" i="1"/>
  <c r="F61" i="1"/>
  <c r="G67" i="1"/>
  <c r="G66" i="1" s="1"/>
  <c r="F67" i="1"/>
  <c r="F66" i="1" s="1"/>
  <c r="G88" i="1"/>
  <c r="G79" i="1" s="1"/>
  <c r="F88" i="1"/>
  <c r="F79" i="1" s="1"/>
  <c r="G60" i="1"/>
  <c r="G59" i="1" s="1"/>
  <c r="G58" i="1" s="1"/>
  <c r="G57" i="1" s="1"/>
  <c r="F73" i="1"/>
  <c r="F72" i="1" s="1"/>
  <c r="F71" i="1" s="1"/>
  <c r="G73" i="1"/>
  <c r="G72" i="1" s="1"/>
  <c r="G71" i="1" s="1"/>
  <c r="G106" i="1"/>
  <c r="F33" i="1"/>
  <c r="F15" i="1" s="1"/>
  <c r="F44" i="1"/>
  <c r="G43" i="1"/>
  <c r="G74" i="1"/>
  <c r="F36" i="1"/>
  <c r="F65" i="1" l="1"/>
  <c r="F95" i="1"/>
  <c r="F94" i="1" s="1"/>
  <c r="F93" i="1" s="1"/>
  <c r="G95" i="1"/>
  <c r="G94" i="1" s="1"/>
  <c r="G93" i="1" s="1"/>
  <c r="G65" i="1"/>
  <c r="G33" i="1"/>
  <c r="G15" i="1" s="1"/>
  <c r="F124" i="1" l="1"/>
  <c r="F127" i="1" s="1"/>
  <c r="G124" i="1"/>
  <c r="G127" i="1" s="1"/>
</calcChain>
</file>

<file path=xl/sharedStrings.xml><?xml version="1.0" encoding="utf-8"?>
<sst xmlns="http://schemas.openxmlformats.org/spreadsheetml/2006/main" count="467" uniqueCount="164">
  <si>
    <t>Кольского района Мурманской области</t>
  </si>
  <si>
    <t>Наименование разделов и подразделов</t>
  </si>
  <si>
    <t>Раздел</t>
  </si>
  <si>
    <t>Подраздел</t>
  </si>
  <si>
    <t>Целевая статья</t>
  </si>
  <si>
    <t>Вид расхода</t>
  </si>
  <si>
    <t>Сумма</t>
  </si>
  <si>
    <t xml:space="preserve">Общегосударственные вопросы </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</si>
  <si>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</si>
  <si>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</si>
  <si>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</si>
  <si>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</si>
  <si>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 xml:space="preserve">Расходы на выплаты по оплате труда главы муниципального образования </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</si>
  <si>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</si>
  <si>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</si>
  <si>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</si>
  <si>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</si>
  <si>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</si>
  <si>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</si>
  <si>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</si>
  <si>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</si>
  <si>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</si>
  <si>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Резервные фонды</t>
  </si>
  <si>
    <t>11</t>
  </si>
  <si>
    <t>Иная непрограммная деятельность</t>
  </si>
  <si>
    <t>Резервный фонд администрации сельского поселения Пушной</t>
  </si>
  <si>
    <t>Другие общегосударственные вопросы</t>
  </si>
  <si>
    <t>13</t>
  </si>
  <si>
    <t>Национальная оборона</t>
  </si>
  <si>
    <t>Мобилизационная и вневойсковая подготовка</t>
  </si>
  <si>
    <t>03</t>
  </si>
  <si>
    <t>Национальная экономика</t>
  </si>
  <si>
    <t>Связь и информатика</t>
  </si>
  <si>
    <t>10</t>
  </si>
  <si>
    <t>05</t>
  </si>
  <si>
    <t>08</t>
  </si>
  <si>
    <t>Культура</t>
  </si>
  <si>
    <t>Подпрограмма 1 "Сохранение и развитие культурно-досуговой деятельности в МБУК "Пушновский сельский Дом культуры"</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</si>
  <si>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</si>
  <si>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</si>
  <si>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600</t>
  </si>
  <si>
    <t>Подпрограмма 2 "Сохранение и развитие культурно-досуговой деятельности в МБУК "Лопарский сельский Дом культуры"</t>
  </si>
  <si>
    <t xml:space="preserve"> </t>
  </si>
  <si>
    <t>ИТОГО:</t>
  </si>
  <si>
    <t>Закупка товаров, работ и услуг для государственных (муниципальных) нужд</t>
  </si>
  <si>
    <t>Сельское хозяйство и рыболовство</t>
  </si>
  <si>
    <t>02 2 00 00000</t>
  </si>
  <si>
    <t>02 1 00 00000</t>
  </si>
  <si>
    <t>02 0 00 00000</t>
  </si>
  <si>
    <t>01 1 00 00000</t>
  </si>
  <si>
    <t>01 0 00 00000</t>
  </si>
  <si>
    <t>90 0 00 00000</t>
  </si>
  <si>
    <t>90 2 00 00000</t>
  </si>
  <si>
    <t>90 2 00 90020</t>
  </si>
  <si>
    <t>03 0 00 00000</t>
  </si>
  <si>
    <t>01 1 01 00000</t>
  </si>
  <si>
    <t>01 1 02 00000</t>
  </si>
  <si>
    <t>01 1 03 00000</t>
  </si>
  <si>
    <t>01 1 04 00000</t>
  </si>
  <si>
    <t>01 1 01 01010</t>
  </si>
  <si>
    <t>01 1 02 06010</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</si>
  <si>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правонарушениях</t>
  </si>
  <si>
    <t>01 1 03 75540</t>
  </si>
  <si>
    <t>Основное мероприятие 4. Организация осуществления первичного воинского учета на территории сельского поселения Пушной</t>
  </si>
  <si>
    <t>01 1 04 51180</t>
  </si>
  <si>
    <t>Основное мероприятие 5. Формирование электронного Правительства</t>
  </si>
  <si>
    <t>01 1 05 00000</t>
  </si>
  <si>
    <t>01 1 05 70570</t>
  </si>
  <si>
    <t>01 1 05 S0570</t>
  </si>
  <si>
    <t>04 0 00 00000</t>
  </si>
  <si>
    <t>Жилищно-коммунальное хозяйство</t>
  </si>
  <si>
    <t>Благоустройство</t>
  </si>
  <si>
    <t>06 0 00 00000</t>
  </si>
  <si>
    <t>04 0 03 00000</t>
  </si>
  <si>
    <t>04 0 03 75590</t>
  </si>
  <si>
    <t>Подпрограмма 1 "Обеспечение деятельности и функций администрации, главы сельского поселения Пушной и государственных полномочий"</t>
  </si>
  <si>
    <t>Основное мероприятие 1. Осуществление муниципальных функций, направленных на обеспечение деятельности главы сельского поселения Пушной Кольского района Мурманской области</t>
  </si>
  <si>
    <t>Основное мероприятие 2. Осуществление муниципальных функций, направленных на обеспечение деятельности администрации сельского поселения Пушной Кольского района Мурманской области</t>
  </si>
  <si>
    <t>Основное мероприятие 1. Расходы по оплате коммунальных услуг и услуг по содержанию муниципального имущества</t>
  </si>
  <si>
    <t>Оплата коммунальных услуг и услуг по содержанию муниципального имущества</t>
  </si>
  <si>
    <t>Основное мероприятие 1. Уличное освещение</t>
  </si>
  <si>
    <t>04 0 01 00000</t>
  </si>
  <si>
    <t>04 0 01 00040</t>
  </si>
  <si>
    <t>Социальная политика</t>
  </si>
  <si>
    <t/>
  </si>
  <si>
    <t>Пенсионное обеспечение</t>
  </si>
  <si>
    <t>Социальное обеспечение и иные выплаты населению</t>
  </si>
  <si>
    <t>300</t>
  </si>
  <si>
    <t>Основное мероприятие 1. Создание условий для обеспечения творческого и культурного развития личности</t>
  </si>
  <si>
    <t>02 1 01 00000</t>
  </si>
  <si>
    <t>02 1 01 00020</t>
  </si>
  <si>
    <t>02 1 01 71100</t>
  </si>
  <si>
    <t>02 1 01 S1100</t>
  </si>
  <si>
    <t>02 2 01 00000</t>
  </si>
  <si>
    <t>02 2 01 00020</t>
  </si>
  <si>
    <t>02 2 01 71100</t>
  </si>
  <si>
    <t>02 2 01 S1100</t>
  </si>
  <si>
    <t>Основное мероприятие 5. Развитие информационно-коммуникационной инфраструктуры органов местного самоуправления в целях оптимизации бюджетного процесса</t>
  </si>
  <si>
    <t>03 0 05 00000</t>
  </si>
  <si>
    <t>Расходы на создание условий для повышения эффективности деятельности органов  местного самоуправления по выполнению муниципальных функций</t>
  </si>
  <si>
    <t>03 0 05 00010</t>
  </si>
  <si>
    <t>07 0 00 00000</t>
  </si>
  <si>
    <t>07 0 01 00000</t>
  </si>
  <si>
    <t>Расходы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</si>
  <si>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 1 01 Р1100</t>
  </si>
  <si>
    <t>02 2 01 Р1100</t>
  </si>
  <si>
    <t>Культура, кинематография</t>
  </si>
  <si>
    <t>Распределение бюджетных ассигнований по разделам и подразделам, целевым статьям (муниципальным</t>
  </si>
  <si>
    <t xml:space="preserve">деятельности), группам видов расходов классификации расходов бюджета муниципального образования </t>
  </si>
  <si>
    <t xml:space="preserve">программам сельского поселения Пушной Кольского района Мурманской области и непрограммным направлениям </t>
  </si>
  <si>
    <t>рублей</t>
  </si>
  <si>
    <t>05 0 00 00000</t>
  </si>
  <si>
    <t>Коммунальное хозяйство</t>
  </si>
  <si>
    <t>Основное мероприятие 1. Погашение просроченной кредиторской задолженности муниципального образования сельское поселение Пушной Кольского района Мурманской области</t>
  </si>
  <si>
    <t>Частичное погашение просроченной кредиторской задолженности по исполнительным листам</t>
  </si>
  <si>
    <t>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t>
  </si>
  <si>
    <t>Муниципальная программа 7 "Погашение просроченной кредиторской задолженности муниципального образования сельское поселение Пушной Кольского района Мурманской области на 2021-2025 годы"</t>
  </si>
  <si>
    <t>07 0 01 00060</t>
  </si>
  <si>
    <t>07 0 01 21820</t>
  </si>
  <si>
    <t>05 0 01 00000</t>
  </si>
  <si>
    <t>05 0 01 00050</t>
  </si>
  <si>
    <t>Основное мероприятие 3. Иммобилизация животных без владельцев</t>
  </si>
  <si>
    <t>Расходы на организацию уличного освещения в населенных пунктах сельского поселения Пушной</t>
  </si>
  <si>
    <t>Приложение № 3.1</t>
  </si>
  <si>
    <t>сельского поселения Пушной</t>
  </si>
  <si>
    <t>06 0 01 00000</t>
  </si>
  <si>
    <t>06 0 01 00070</t>
  </si>
  <si>
    <t>Подпрограмма 2 "Обеспечение деятельности и функций муниципальных казенных учреждений"</t>
  </si>
  <si>
    <t>01 2 00 00000</t>
  </si>
  <si>
    <t>Основное мероприятие 1.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</si>
  <si>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01 2 01 00000</t>
  </si>
  <si>
    <t>Расходы на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</si>
  <si>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01 2 01 00030</t>
  </si>
  <si>
    <t>Осуществление первичного воинского учета органами местного самоуправления поселений, муниципальных и городских округов</t>
  </si>
  <si>
    <t>на 2025 год</t>
  </si>
  <si>
    <t>Основное мероприятие 2. Обеспечение реализации муниципальных функций в сфере управления муниципальным имуществом сельского поселения Пушной</t>
  </si>
  <si>
    <t>06 0 02 00000</t>
  </si>
  <si>
    <t xml:space="preserve">Распоряжение, формирование, управление муниципальным имуществом, их учет и содержание </t>
  </si>
  <si>
    <t>06 0 02 00080</t>
  </si>
  <si>
    <t>Основное мероприятие 3. Содержание животных, находящихся в муниципальной собственности</t>
  </si>
  <si>
    <t>06 0 03 00000</t>
  </si>
  <si>
    <t>Расходы на содержание животных, находящихся в муниципальной собственности</t>
  </si>
  <si>
    <t>06 0 03 00090</t>
  </si>
  <si>
    <t>Муниципальная программа 1 "Развитие муниципального управления на 2024-2026 годы"</t>
  </si>
  <si>
    <t>Муниципальная программа 3 "Повышение эффективности бюджетных расходов сельского поселения Пушной Кольского района Мурманской области на 2024-2026 годы"</t>
  </si>
  <si>
    <t>Муниципальная программа 6 "Управление муниципальным имуществом сельского поселения Пушной в 2024-2026 годах"</t>
  </si>
  <si>
    <t>Муниципальная программа 4 «Благоустройство территории  сельского поселения Пушной Кольского района Мурманской области на 2024-2026 годы"</t>
  </si>
  <si>
    <t>Муниципальная программа 2 "Развитие культуры на 2024-2026 годы"</t>
  </si>
  <si>
    <t>на 2026 год</t>
  </si>
  <si>
    <t xml:space="preserve">сельское поселение Пушной Кольского района Мурманской области на плановый период 2025 и 2026 годов </t>
  </si>
  <si>
    <t>05 0 01 00130</t>
  </si>
  <si>
    <t>Муниципальная программа 5 "Социальная поддержка отдельных категорий граждан на 2024-2026 годы"</t>
  </si>
  <si>
    <t xml:space="preserve">Основное мероприятие 1. Обеспечение социальных гарантий </t>
  </si>
  <si>
    <t>Выплата пенсии за выслугу лет муниципальным служащим, замещавшим муниципальные должности муниципальной службы в муниципальном образовании сельское поселение Пушной Кольского района Мурманской области</t>
  </si>
  <si>
    <t>Ежемесячная доплата к страховой пенсии лицам, замещавшим муниципальные должности в муниципальном образовании сельское поселение Пушной Кольского района Мурманской области</t>
  </si>
  <si>
    <t>Функционирование Правительства Российской Федерации, высших исполнительных органов субъектов Российской Федерации, местных администраций</t>
  </si>
  <si>
    <t>к проекту решения Совета депутатов</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</si>
  <si>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</si>
  <si>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</si>
  <si>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</si>
  <si>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</si>
  <si>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</si>
  <si>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</si>
  <si>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от 09.04.2024 г. № 38/4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</si>
</sst>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р_._-;\-* #,##0_р_._-;_-* &quot;-&quot;_р_._-;_-@_-"/>
    <numFmt numFmtId="43" formatCode="_-* #,##0.00_р_._-;\-* #,##0.00_р_._-;_-* &quot;-&quot;??_р_._-;_-@_-"/>
    <numFmt numFmtId="164" formatCode="#,##0.0"/>
    <numFmt numFmtId="165" formatCode="_(* #,##0.00_);_(* \(#,##0.00\);_(* &quot;-&quot;??_);_(@_)"/>
  </numFmts>
  <fonts count="58" x14ac:knownFonts="1">
    <font>
      <sz val="11"/>
      <color theme="1"/>
      <name val="Calibri"/>
      <family val="2"/>
      <charset val="204"/>
      <scheme val="minor"/>
    </font>
    <font>
      <sz val="10"/>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i/>
      <sz val="10"/>
      <name val="Times New Roman"/>
      <family val="1"/>
      <charset val="204"/>
    </font>
    <font>
      <b/>
      <sz val="10"/>
      <name val="Times New Roman"/>
      <family val="1"/>
      <charset val="204"/>
    </font>
    <font>
      <i/>
      <sz val="10"/>
      <name val="Times New Roman"/>
      <family val="1"/>
      <charset val="204"/>
    </font>
    <font>
      <sz val="10"/>
      <name val="Arial"/>
      <family val="2"/>
      <charset val="204"/>
    </font>
    <font>
      <b/>
      <sz val="12"/>
      <name val="Times New Roman"/>
      <family val="1"/>
      <charset val="204"/>
    </font>
    <font>
      <sz val="10"/>
      <color indexed="8"/>
      <name val="Times New Roman"/>
      <family val="1"/>
      <charset val="204"/>
    </font>
    <font>
      <sz val="12"/>
      <name val="Times New Roman"/>
      <family val="1"/>
      <charset val="204"/>
    </font>
    <font>
      <sz val="12"/>
      <color indexed="8"/>
      <name val="Times New Roman"/>
      <family val="1"/>
      <charset val="204"/>
    </font>
    <font>
      <sz val="10"/>
      <name val="Arial Cyr"/>
      <charset val="204"/>
    </font>
    <font>
      <b/>
      <i/>
      <sz val="10"/>
      <color indexed="8"/>
      <name val="Times New Roman"/>
      <family val="1"/>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sz val="11"/>
      <name val="Calibri"/>
      <family val="2"/>
    </font>
    <font>
      <sz val="11"/>
      <name val="Calibri"/>
      <family val="2"/>
      <scheme val="minor"/>
    </font>
    <font>
      <sz val="10"/>
      <color rgb="FF000000"/>
      <name val="Arial Cyr"/>
    </font>
    <font>
      <sz val="10"/>
      <color rgb="FF000000"/>
      <name val="Arial Cyr"/>
      <family val="2"/>
    </font>
    <font>
      <b/>
      <sz val="12"/>
      <color rgb="FF000000"/>
      <name val="Arial Cyr"/>
    </font>
    <font>
      <b/>
      <sz val="12"/>
      <color rgb="FF000000"/>
      <name val="Arial Cyr"/>
      <family val="2"/>
    </font>
    <font>
      <b/>
      <sz val="10"/>
      <color rgb="FF000000"/>
      <name val="Arial CYR"/>
    </font>
    <font>
      <b/>
      <sz val="10"/>
      <color rgb="FF000000"/>
      <name val="Arial CYR"/>
      <family val="2"/>
    </font>
    <font>
      <i/>
      <sz val="12"/>
      <color rgb="FF0070C0"/>
      <name val="Times New Roman"/>
      <family val="1"/>
      <charset val="204"/>
    </font>
    <font>
      <sz val="10"/>
      <name val="Times New Roman Cyr"/>
      <family val="1"/>
      <charset val="204"/>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CCFFFF"/>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4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3" fillId="0" borderId="0"/>
    <xf numFmtId="0" fontId="1" fillId="0" borderId="0"/>
    <xf numFmtId="0" fontId="28" fillId="0" borderId="0"/>
    <xf numFmtId="0" fontId="1" fillId="0" borderId="0" applyNumberFormat="0" applyFill="0" applyBorder="0" applyAlignment="0" applyProtection="0"/>
    <xf numFmtId="0" fontId="23"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8" applyNumberFormat="0" applyAlignment="0" applyProtection="0"/>
    <xf numFmtId="0" fontId="39" fillId="28" borderId="19" applyNumberFormat="0" applyAlignment="0" applyProtection="0"/>
    <xf numFmtId="0" fontId="40" fillId="28" borderId="18" applyNumberFormat="0" applyAlignment="0" applyProtection="0"/>
    <xf numFmtId="0" fontId="41" fillId="0" borderId="20" applyNumberFormat="0" applyFill="0" applyAlignment="0" applyProtection="0"/>
    <xf numFmtId="0" fontId="42" fillId="29" borderId="2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31" borderId="0" applyNumberFormat="0" applyBorder="0" applyAlignment="0" applyProtection="0"/>
    <xf numFmtId="0" fontId="46" fillId="33" borderId="0" applyNumberFormat="0" applyBorder="0" applyAlignment="0" applyProtection="0"/>
    <xf numFmtId="0" fontId="46" fillId="35" borderId="0" applyNumberFormat="0" applyBorder="0" applyAlignment="0" applyProtection="0"/>
    <xf numFmtId="0" fontId="46" fillId="39"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0" borderId="0"/>
    <xf numFmtId="0" fontId="30" fillId="32"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46" fillId="38"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0"/>
    <xf numFmtId="0" fontId="50" fillId="0" borderId="0"/>
    <xf numFmtId="0" fontId="51" fillId="0" borderId="0"/>
    <xf numFmtId="0" fontId="51" fillId="0" borderId="0"/>
    <xf numFmtId="0" fontId="50" fillId="0" borderId="0"/>
    <xf numFmtId="0" fontId="50" fillId="0" borderId="0"/>
    <xf numFmtId="0" fontId="51" fillId="0" borderId="0"/>
    <xf numFmtId="0" fontId="51" fillId="0" borderId="0"/>
    <xf numFmtId="0" fontId="49" fillId="0" borderId="0"/>
    <xf numFmtId="0" fontId="49" fillId="0" borderId="0"/>
    <xf numFmtId="0" fontId="49" fillId="0" borderId="0"/>
    <xf numFmtId="0" fontId="50" fillId="46" borderId="0"/>
    <xf numFmtId="0" fontId="50" fillId="46" borderId="0"/>
    <xf numFmtId="0" fontId="51" fillId="46" borderId="0"/>
    <xf numFmtId="0" fontId="51" fillId="46" borderId="0"/>
    <xf numFmtId="0" fontId="50" fillId="0" borderId="0">
      <alignment wrapText="1"/>
    </xf>
    <xf numFmtId="0" fontId="50" fillId="0" borderId="0">
      <alignment wrapText="1"/>
    </xf>
    <xf numFmtId="0" fontId="51" fillId="0" borderId="0">
      <alignment wrapText="1"/>
    </xf>
    <xf numFmtId="0" fontId="50" fillId="0" borderId="24">
      <alignment horizontal="center" vertical="center" wrapText="1"/>
    </xf>
    <xf numFmtId="0" fontId="50" fillId="0" borderId="0">
      <alignment wrapText="1"/>
    </xf>
    <xf numFmtId="0" fontId="50" fillId="0" borderId="24">
      <alignment horizontal="center" vertical="center" wrapText="1"/>
    </xf>
    <xf numFmtId="0" fontId="51" fillId="0" borderId="0">
      <alignment wrapText="1"/>
    </xf>
    <xf numFmtId="0" fontId="50" fillId="0" borderId="0"/>
    <xf numFmtId="0" fontId="50" fillId="0" borderId="0"/>
    <xf numFmtId="0" fontId="51" fillId="0" borderId="0"/>
    <xf numFmtId="1" fontId="50" fillId="0" borderId="24">
      <alignment horizontal="left" vertical="top" wrapText="1" indent="2"/>
    </xf>
    <xf numFmtId="0" fontId="50" fillId="0" borderId="0"/>
    <xf numFmtId="1" fontId="50" fillId="0" borderId="24">
      <alignment horizontal="left" vertical="top" wrapText="1" indent="2"/>
    </xf>
    <xf numFmtId="0" fontId="51" fillId="0" borderId="0"/>
    <xf numFmtId="0" fontId="52" fillId="0" borderId="0">
      <alignment horizontal="center" wrapText="1"/>
    </xf>
    <xf numFmtId="0" fontId="52" fillId="0" borderId="0">
      <alignment horizontal="center"/>
    </xf>
    <xf numFmtId="0" fontId="53" fillId="0" borderId="0">
      <alignment horizontal="center"/>
    </xf>
    <xf numFmtId="0" fontId="52" fillId="0" borderId="0">
      <alignment horizontal="center"/>
    </xf>
    <xf numFmtId="0" fontId="53" fillId="0" borderId="0">
      <alignment horizontal="center"/>
    </xf>
    <xf numFmtId="0" fontId="52" fillId="0" borderId="0">
      <alignment horizontal="center" wrapText="1"/>
    </xf>
    <xf numFmtId="0" fontId="52" fillId="0" borderId="0">
      <alignment horizontal="center"/>
    </xf>
    <xf numFmtId="0" fontId="53" fillId="0" borderId="0">
      <alignment horizontal="center" wrapText="1"/>
    </xf>
    <xf numFmtId="0" fontId="50" fillId="0" borderId="0"/>
    <xf numFmtId="0" fontId="52" fillId="0" borderId="0">
      <alignment horizontal="center" wrapText="1"/>
    </xf>
    <xf numFmtId="0" fontId="50" fillId="0" borderId="0"/>
    <xf numFmtId="0" fontId="53" fillId="0" borderId="0">
      <alignment horizontal="center" wrapText="1"/>
    </xf>
    <xf numFmtId="0" fontId="52" fillId="0" borderId="0">
      <alignment horizontal="center"/>
    </xf>
    <xf numFmtId="0" fontId="50" fillId="0" borderId="0">
      <alignment horizontal="right"/>
    </xf>
    <xf numFmtId="0" fontId="51" fillId="0" borderId="0">
      <alignment horizontal="right"/>
    </xf>
    <xf numFmtId="0" fontId="50" fillId="0" borderId="0">
      <alignment horizontal="right"/>
    </xf>
    <xf numFmtId="0" fontId="51" fillId="0" borderId="0">
      <alignment horizontal="right"/>
    </xf>
    <xf numFmtId="0" fontId="52" fillId="0" borderId="0">
      <alignment horizontal="center"/>
    </xf>
    <xf numFmtId="0" fontId="50" fillId="0" borderId="0">
      <alignment horizontal="right"/>
    </xf>
    <xf numFmtId="0" fontId="53" fillId="0" borderId="0">
      <alignment horizontal="center"/>
    </xf>
    <xf numFmtId="0" fontId="50" fillId="0" borderId="24">
      <alignment horizontal="center" vertical="center" wrapText="1"/>
    </xf>
    <xf numFmtId="0" fontId="52" fillId="0" borderId="0">
      <alignment horizontal="center"/>
    </xf>
    <xf numFmtId="0" fontId="50" fillId="0" borderId="24">
      <alignment horizontal="center" vertical="center" wrapText="1"/>
    </xf>
    <xf numFmtId="0" fontId="53" fillId="0" borderId="0">
      <alignment horizontal="center"/>
    </xf>
    <xf numFmtId="0" fontId="50" fillId="0" borderId="0">
      <alignment horizontal="right"/>
    </xf>
    <xf numFmtId="0" fontId="50" fillId="46" borderId="25"/>
    <xf numFmtId="0" fontId="51" fillId="46" borderId="25"/>
    <xf numFmtId="0" fontId="50" fillId="46" borderId="25"/>
    <xf numFmtId="0" fontId="51" fillId="46" borderId="25"/>
    <xf numFmtId="0" fontId="50" fillId="0" borderId="0">
      <alignment horizontal="right"/>
    </xf>
    <xf numFmtId="0" fontId="50" fillId="46" borderId="25"/>
    <xf numFmtId="0" fontId="51" fillId="0" borderId="0">
      <alignment horizontal="right"/>
    </xf>
    <xf numFmtId="1" fontId="50" fillId="0" borderId="24">
      <alignment horizontal="center" vertical="top" shrinkToFit="1"/>
    </xf>
    <xf numFmtId="0" fontId="50" fillId="0" borderId="0">
      <alignment horizontal="right"/>
    </xf>
    <xf numFmtId="1" fontId="50" fillId="0" borderId="24">
      <alignment horizontal="center" vertical="top" shrinkToFit="1"/>
    </xf>
    <xf numFmtId="0" fontId="51" fillId="0" borderId="0">
      <alignment horizontal="right"/>
    </xf>
    <xf numFmtId="0" fontId="50" fillId="46" borderId="25"/>
    <xf numFmtId="0" fontId="50" fillId="0" borderId="24">
      <alignment horizontal="center" vertical="center" wrapText="1"/>
    </xf>
    <xf numFmtId="0" fontId="51" fillId="0" borderId="24">
      <alignment horizontal="center" vertical="center" wrapText="1"/>
    </xf>
    <xf numFmtId="0" fontId="50" fillId="0" borderId="24">
      <alignment horizontal="center" vertical="center" wrapText="1"/>
    </xf>
    <xf numFmtId="0" fontId="51" fillId="0" borderId="24">
      <alignment horizontal="center" vertical="center" wrapText="1"/>
    </xf>
    <xf numFmtId="0" fontId="50" fillId="46" borderId="25"/>
    <xf numFmtId="0" fontId="50" fillId="0" borderId="24">
      <alignment horizontal="center" vertical="center" wrapText="1"/>
    </xf>
    <xf numFmtId="0" fontId="51" fillId="46" borderId="25"/>
    <xf numFmtId="0" fontId="50" fillId="46" borderId="25"/>
    <xf numFmtId="0" fontId="51" fillId="46" borderId="25"/>
    <xf numFmtId="0" fontId="50" fillId="0" borderId="24">
      <alignment horizontal="center" vertical="center" wrapText="1"/>
    </xf>
    <xf numFmtId="0" fontId="50" fillId="46" borderId="26"/>
    <xf numFmtId="0" fontId="51" fillId="46" borderId="26"/>
    <xf numFmtId="0" fontId="50" fillId="46" borderId="26"/>
    <xf numFmtId="0" fontId="51" fillId="46" borderId="26"/>
    <xf numFmtId="0" fontId="50" fillId="0" borderId="24">
      <alignment horizontal="center" vertical="center" wrapText="1"/>
    </xf>
    <xf numFmtId="0" fontId="50" fillId="46" borderId="26"/>
    <xf numFmtId="0" fontId="51" fillId="0" borderId="24">
      <alignment horizontal="center" vertical="center" wrapText="1"/>
    </xf>
    <xf numFmtId="0" fontId="51" fillId="0" borderId="24">
      <alignment horizontal="center" vertical="center" wrapText="1"/>
    </xf>
    <xf numFmtId="0" fontId="50" fillId="46" borderId="27"/>
    <xf numFmtId="0" fontId="50" fillId="46" borderId="0">
      <alignment shrinkToFit="1"/>
    </xf>
    <xf numFmtId="0" fontId="51" fillId="46" borderId="0">
      <alignment shrinkToFit="1"/>
    </xf>
    <xf numFmtId="0" fontId="50" fillId="46" borderId="0">
      <alignment shrinkToFit="1"/>
    </xf>
    <xf numFmtId="0" fontId="51" fillId="46" borderId="0">
      <alignment shrinkToFit="1"/>
    </xf>
    <xf numFmtId="0" fontId="50" fillId="46" borderId="27"/>
    <xf numFmtId="0" fontId="50" fillId="46" borderId="0">
      <alignment shrinkToFit="1"/>
    </xf>
    <xf numFmtId="0" fontId="51" fillId="46" borderId="27"/>
    <xf numFmtId="0" fontId="50" fillId="0" borderId="24">
      <alignment horizontal="center" vertical="center" wrapText="1"/>
    </xf>
    <xf numFmtId="0" fontId="50" fillId="46" borderId="27"/>
    <xf numFmtId="0" fontId="50" fillId="0" borderId="24">
      <alignment horizontal="center" vertical="center" wrapText="1"/>
    </xf>
    <xf numFmtId="0" fontId="51" fillId="46" borderId="27"/>
    <xf numFmtId="49" fontId="50" fillId="0" borderId="24">
      <alignment horizontal="left" vertical="top" wrapText="1" indent="2"/>
    </xf>
    <xf numFmtId="0" fontId="54" fillId="0" borderId="26">
      <alignment horizontal="right"/>
    </xf>
    <xf numFmtId="0" fontId="55" fillId="0" borderId="26">
      <alignment horizontal="right"/>
    </xf>
    <xf numFmtId="0" fontId="54" fillId="0" borderId="26">
      <alignment horizontal="right"/>
    </xf>
    <xf numFmtId="0" fontId="55" fillId="0" borderId="26">
      <alignment horizontal="right"/>
    </xf>
    <xf numFmtId="49" fontId="50" fillId="0" borderId="24">
      <alignment horizontal="left" vertical="top" wrapText="1" indent="2"/>
    </xf>
    <xf numFmtId="0" fontId="54" fillId="0" borderId="26">
      <alignment horizontal="right"/>
    </xf>
    <xf numFmtId="49" fontId="51" fillId="0" borderId="24">
      <alignment horizontal="left" vertical="top" wrapText="1" indent="2"/>
    </xf>
    <xf numFmtId="0" fontId="50" fillId="0" borderId="24">
      <alignment horizontal="center" vertical="center" wrapText="1"/>
    </xf>
    <xf numFmtId="49" fontId="50" fillId="0" borderId="24">
      <alignment horizontal="left" vertical="top" wrapText="1" indent="2"/>
    </xf>
    <xf numFmtId="0" fontId="50" fillId="0" borderId="24">
      <alignment horizontal="center" vertical="center" wrapText="1"/>
    </xf>
    <xf numFmtId="49" fontId="51" fillId="0" borderId="24">
      <alignment horizontal="left" vertical="top" wrapText="1" indent="2"/>
    </xf>
    <xf numFmtId="49" fontId="50" fillId="0" borderId="24">
      <alignment horizontal="center" vertical="top" shrinkToFit="1"/>
    </xf>
    <xf numFmtId="4" fontId="54" fillId="47" borderId="26">
      <alignment horizontal="right" vertical="top" shrinkToFit="1"/>
    </xf>
    <xf numFmtId="4" fontId="55" fillId="47" borderId="26">
      <alignment horizontal="right" vertical="top" shrinkToFit="1"/>
    </xf>
    <xf numFmtId="4" fontId="54" fillId="47" borderId="26">
      <alignment horizontal="right" vertical="top" shrinkToFit="1"/>
    </xf>
    <xf numFmtId="4" fontId="55" fillId="47" borderId="26">
      <alignment horizontal="right" vertical="top" shrinkToFit="1"/>
    </xf>
    <xf numFmtId="49" fontId="50" fillId="0" borderId="24">
      <alignment horizontal="center" vertical="top" shrinkToFit="1"/>
    </xf>
    <xf numFmtId="4" fontId="54" fillId="47" borderId="26">
      <alignment horizontal="right" vertical="top" shrinkToFit="1"/>
    </xf>
    <xf numFmtId="49" fontId="51" fillId="0" borderId="24">
      <alignment horizontal="center" vertical="top" shrinkToFit="1"/>
    </xf>
    <xf numFmtId="0" fontId="50" fillId="0" borderId="24">
      <alignment horizontal="center" vertical="center" wrapText="1"/>
    </xf>
    <xf numFmtId="49" fontId="50" fillId="0" borderId="24">
      <alignment horizontal="center" vertical="top" shrinkToFit="1"/>
    </xf>
    <xf numFmtId="0" fontId="50" fillId="0" borderId="24">
      <alignment horizontal="center" vertical="center" wrapText="1"/>
    </xf>
    <xf numFmtId="49" fontId="51" fillId="0" borderId="24">
      <alignment horizontal="center" vertical="top" shrinkToFit="1"/>
    </xf>
    <xf numFmtId="4" fontId="50" fillId="0" borderId="24">
      <alignment horizontal="right" vertical="top" shrinkToFit="1"/>
    </xf>
    <xf numFmtId="4" fontId="54" fillId="48" borderId="26">
      <alignment horizontal="right" vertical="top" shrinkToFit="1"/>
    </xf>
    <xf numFmtId="4" fontId="55" fillId="48" borderId="26">
      <alignment horizontal="right" vertical="top" shrinkToFit="1"/>
    </xf>
    <xf numFmtId="4" fontId="54" fillId="48" borderId="26">
      <alignment horizontal="right" vertical="top" shrinkToFit="1"/>
    </xf>
    <xf numFmtId="4" fontId="55" fillId="48" borderId="26">
      <alignment horizontal="right" vertical="top" shrinkToFit="1"/>
    </xf>
    <xf numFmtId="4" fontId="50" fillId="0" borderId="24">
      <alignment horizontal="right" vertical="top" shrinkToFit="1"/>
    </xf>
    <xf numFmtId="4" fontId="54" fillId="48" borderId="26">
      <alignment horizontal="right" vertical="top" shrinkToFit="1"/>
    </xf>
    <xf numFmtId="4" fontId="51" fillId="0" borderId="24">
      <alignment horizontal="right" vertical="top" shrinkToFit="1"/>
    </xf>
    <xf numFmtId="0" fontId="50" fillId="0" borderId="24">
      <alignment horizontal="center" vertical="center" wrapText="1"/>
    </xf>
    <xf numFmtId="4" fontId="50" fillId="0" borderId="24">
      <alignment horizontal="right" vertical="top" shrinkToFit="1"/>
    </xf>
    <xf numFmtId="0" fontId="50" fillId="0" borderId="24">
      <alignment horizontal="center" vertical="center" wrapText="1"/>
    </xf>
    <xf numFmtId="4" fontId="51" fillId="0" borderId="24">
      <alignment horizontal="right" vertical="top" shrinkToFit="1"/>
    </xf>
    <xf numFmtId="10" fontId="50" fillId="0" borderId="24">
      <alignment horizontal="right" vertical="top" shrinkToFit="1"/>
    </xf>
    <xf numFmtId="0" fontId="50" fillId="0" borderId="0">
      <alignment horizontal="left" wrapText="1"/>
    </xf>
    <xf numFmtId="0" fontId="51" fillId="0" borderId="0">
      <alignment horizontal="left" wrapText="1"/>
    </xf>
    <xf numFmtId="0" fontId="50" fillId="0" borderId="0">
      <alignment horizontal="left" wrapText="1"/>
    </xf>
    <xf numFmtId="0" fontId="51" fillId="0" borderId="0">
      <alignment horizontal="left" wrapText="1"/>
    </xf>
    <xf numFmtId="10" fontId="50" fillId="0" borderId="24">
      <alignment horizontal="right" vertical="top" shrinkToFit="1"/>
    </xf>
    <xf numFmtId="0" fontId="50" fillId="0" borderId="0">
      <alignment horizontal="left" wrapText="1"/>
    </xf>
    <xf numFmtId="10" fontId="51" fillId="0" borderId="24">
      <alignment horizontal="right" vertical="top" shrinkToFit="1"/>
    </xf>
    <xf numFmtId="0" fontId="50" fillId="46" borderId="0">
      <alignment shrinkToFit="1"/>
    </xf>
    <xf numFmtId="10" fontId="50" fillId="0" borderId="24">
      <alignment horizontal="right" vertical="top" shrinkToFit="1"/>
    </xf>
    <xf numFmtId="0" fontId="50" fillId="46" borderId="0">
      <alignment shrinkToFit="1"/>
    </xf>
    <xf numFmtId="10" fontId="51" fillId="0" borderId="24">
      <alignment horizontal="right" vertical="top" shrinkToFit="1"/>
    </xf>
    <xf numFmtId="0" fontId="50" fillId="46" borderId="27">
      <alignment shrinkToFit="1"/>
    </xf>
    <xf numFmtId="0" fontId="54" fillId="0" borderId="24">
      <alignment vertical="top" wrapText="1"/>
    </xf>
    <xf numFmtId="0" fontId="55" fillId="0" borderId="24">
      <alignment vertical="top" wrapText="1"/>
    </xf>
    <xf numFmtId="0" fontId="54" fillId="0" borderId="24">
      <alignment vertical="top" wrapText="1"/>
    </xf>
    <xf numFmtId="0" fontId="55" fillId="0" borderId="24">
      <alignment vertical="top" wrapText="1"/>
    </xf>
    <xf numFmtId="0" fontId="50" fillId="46" borderId="27">
      <alignment shrinkToFit="1"/>
    </xf>
    <xf numFmtId="0" fontId="54" fillId="0" borderId="24">
      <alignment vertical="top" wrapText="1"/>
    </xf>
    <xf numFmtId="0" fontId="51" fillId="46" borderId="27">
      <alignment shrinkToFit="1"/>
    </xf>
    <xf numFmtId="0" fontId="50" fillId="0" borderId="24">
      <alignment horizontal="center" vertical="center" wrapText="1"/>
    </xf>
    <xf numFmtId="0" fontId="50" fillId="46" borderId="27">
      <alignment shrinkToFit="1"/>
    </xf>
    <xf numFmtId="0" fontId="50" fillId="0" borderId="24">
      <alignment horizontal="center" vertical="center" wrapText="1"/>
    </xf>
    <xf numFmtId="0" fontId="51" fillId="46" borderId="27">
      <alignment shrinkToFit="1"/>
    </xf>
    <xf numFmtId="0" fontId="54" fillId="0" borderId="24">
      <alignment horizontal="left"/>
    </xf>
    <xf numFmtId="49" fontId="50" fillId="0" borderId="24">
      <alignment horizontal="center" vertical="top" shrinkToFit="1"/>
    </xf>
    <xf numFmtId="49" fontId="51" fillId="0" borderId="24">
      <alignment horizontal="center" vertical="top" shrinkToFit="1"/>
    </xf>
    <xf numFmtId="49" fontId="50" fillId="0" borderId="24">
      <alignment horizontal="center" vertical="top" shrinkToFit="1"/>
    </xf>
    <xf numFmtId="49" fontId="51" fillId="0" borderId="24">
      <alignment horizontal="center" vertical="top" shrinkToFit="1"/>
    </xf>
    <xf numFmtId="0" fontId="54" fillId="0" borderId="24">
      <alignment horizontal="left"/>
    </xf>
    <xf numFmtId="49" fontId="50" fillId="0" borderId="24">
      <alignment horizontal="center" vertical="top" shrinkToFit="1"/>
    </xf>
    <xf numFmtId="0" fontId="55" fillId="0" borderId="24">
      <alignment horizontal="left"/>
    </xf>
    <xf numFmtId="0" fontId="50" fillId="0" borderId="24">
      <alignment horizontal="center" vertical="center" wrapText="1"/>
    </xf>
    <xf numFmtId="0" fontId="54" fillId="0" borderId="24">
      <alignment horizontal="left"/>
    </xf>
    <xf numFmtId="0" fontId="50" fillId="0" borderId="24">
      <alignment horizontal="center" vertical="center" wrapText="1"/>
    </xf>
    <xf numFmtId="0" fontId="55" fillId="0" borderId="24">
      <alignment horizontal="left"/>
    </xf>
    <xf numFmtId="4" fontId="54" fillId="30" borderId="24">
      <alignment horizontal="right" vertical="top" shrinkToFit="1"/>
    </xf>
    <xf numFmtId="4" fontId="54" fillId="47" borderId="24">
      <alignment horizontal="right" vertical="top" shrinkToFit="1"/>
    </xf>
    <xf numFmtId="4" fontId="55" fillId="47" borderId="24">
      <alignment horizontal="right" vertical="top" shrinkToFit="1"/>
    </xf>
    <xf numFmtId="4" fontId="54" fillId="47" borderId="24">
      <alignment horizontal="right" vertical="top" shrinkToFit="1"/>
    </xf>
    <xf numFmtId="4" fontId="55" fillId="47" borderId="24">
      <alignment horizontal="right" vertical="top" shrinkToFit="1"/>
    </xf>
    <xf numFmtId="4" fontId="54" fillId="30" borderId="24">
      <alignment horizontal="right" vertical="top" shrinkToFit="1"/>
    </xf>
    <xf numFmtId="4" fontId="54" fillId="47" borderId="24">
      <alignment horizontal="right" vertical="top" shrinkToFit="1"/>
    </xf>
    <xf numFmtId="4" fontId="55" fillId="30" borderId="24">
      <alignment horizontal="right" vertical="top" shrinkToFit="1"/>
    </xf>
    <xf numFmtId="0" fontId="50" fillId="0" borderId="24">
      <alignment horizontal="center" vertical="center" wrapText="1"/>
    </xf>
    <xf numFmtId="4" fontId="54" fillId="30" borderId="24">
      <alignment horizontal="right" vertical="top" shrinkToFit="1"/>
    </xf>
    <xf numFmtId="0" fontId="50" fillId="0" borderId="24">
      <alignment horizontal="center" vertical="center" wrapText="1"/>
    </xf>
    <xf numFmtId="4" fontId="55" fillId="30" borderId="24">
      <alignment horizontal="right" vertical="top" shrinkToFit="1"/>
    </xf>
    <xf numFmtId="10" fontId="54" fillId="30" borderId="24">
      <alignment horizontal="right" vertical="top" shrinkToFit="1"/>
    </xf>
    <xf numFmtId="4" fontId="54" fillId="48" borderId="24">
      <alignment horizontal="right" vertical="top" shrinkToFit="1"/>
    </xf>
    <xf numFmtId="4" fontId="55" fillId="48" borderId="24">
      <alignment horizontal="right" vertical="top" shrinkToFit="1"/>
    </xf>
    <xf numFmtId="4" fontId="54" fillId="48" borderId="24">
      <alignment horizontal="right" vertical="top" shrinkToFit="1"/>
    </xf>
    <xf numFmtId="4" fontId="55" fillId="48" borderId="24">
      <alignment horizontal="right" vertical="top" shrinkToFit="1"/>
    </xf>
    <xf numFmtId="10" fontId="54" fillId="30" borderId="24">
      <alignment horizontal="right" vertical="top" shrinkToFit="1"/>
    </xf>
    <xf numFmtId="4" fontId="54" fillId="48" borderId="24">
      <alignment horizontal="right" vertical="top" shrinkToFit="1"/>
    </xf>
    <xf numFmtId="10" fontId="55" fillId="30" borderId="24">
      <alignment horizontal="right" vertical="top" shrinkToFit="1"/>
    </xf>
    <xf numFmtId="0" fontId="50" fillId="0" borderId="24">
      <alignment horizontal="center" vertical="center" wrapText="1"/>
    </xf>
    <xf numFmtId="10" fontId="54" fillId="30" borderId="24">
      <alignment horizontal="right" vertical="top" shrinkToFit="1"/>
    </xf>
    <xf numFmtId="0" fontId="50" fillId="0" borderId="24">
      <alignment horizontal="center" vertical="center" wrapText="1"/>
    </xf>
    <xf numFmtId="10" fontId="55" fillId="30" borderId="24">
      <alignment horizontal="right" vertical="top" shrinkToFit="1"/>
    </xf>
    <xf numFmtId="0" fontId="50" fillId="46" borderId="26"/>
    <xf numFmtId="0" fontId="50" fillId="46" borderId="27"/>
    <xf numFmtId="0" fontId="51" fillId="46" borderId="27"/>
    <xf numFmtId="0" fontId="50" fillId="46" borderId="27"/>
    <xf numFmtId="0" fontId="51" fillId="46" borderId="27"/>
    <xf numFmtId="0" fontId="50" fillId="46" borderId="26"/>
    <xf numFmtId="0" fontId="50" fillId="46" borderId="27"/>
    <xf numFmtId="0" fontId="51" fillId="46" borderId="26"/>
    <xf numFmtId="0" fontId="54" fillId="0" borderId="24">
      <alignment horizontal="left"/>
    </xf>
    <xf numFmtId="0" fontId="50" fillId="46" borderId="26"/>
    <xf numFmtId="0" fontId="54" fillId="0" borderId="24">
      <alignment horizontal="left"/>
    </xf>
    <xf numFmtId="0" fontId="51" fillId="46" borderId="26"/>
    <xf numFmtId="0" fontId="50" fillId="0" borderId="0">
      <alignment horizontal="left" wrapText="1"/>
    </xf>
    <xf numFmtId="0" fontId="50" fillId="46" borderId="27">
      <alignment horizontal="center"/>
    </xf>
    <xf numFmtId="0" fontId="51" fillId="46" borderId="27">
      <alignment horizontal="center"/>
    </xf>
    <xf numFmtId="0" fontId="50" fillId="46" borderId="27">
      <alignment horizontal="center"/>
    </xf>
    <xf numFmtId="0" fontId="51" fillId="46" borderId="27">
      <alignment horizontal="center"/>
    </xf>
    <xf numFmtId="0" fontId="50" fillId="0" borderId="0">
      <alignment horizontal="left" wrapText="1"/>
    </xf>
    <xf numFmtId="0" fontId="50" fillId="46" borderId="27">
      <alignment horizontal="center"/>
    </xf>
    <xf numFmtId="0" fontId="51" fillId="0" borderId="0">
      <alignment horizontal="left" wrapText="1"/>
    </xf>
    <xf numFmtId="0" fontId="50" fillId="0" borderId="24">
      <alignment horizontal="center" vertical="center" wrapText="1"/>
    </xf>
    <xf numFmtId="0" fontId="50" fillId="0" borderId="0">
      <alignment horizontal="left" wrapText="1"/>
    </xf>
    <xf numFmtId="0" fontId="50" fillId="0" borderId="24">
      <alignment horizontal="center" vertical="center" wrapText="1"/>
    </xf>
    <xf numFmtId="0" fontId="51" fillId="0" borderId="0">
      <alignment horizontal="left" wrapText="1"/>
    </xf>
    <xf numFmtId="0" fontId="55" fillId="0" borderId="24">
      <alignment vertical="top" wrapText="1"/>
    </xf>
    <xf numFmtId="4" fontId="54" fillId="0" borderId="24">
      <alignment horizontal="right" vertical="top" shrinkToFit="1"/>
    </xf>
    <xf numFmtId="4" fontId="55" fillId="0" borderId="24">
      <alignment horizontal="right" vertical="top" shrinkToFit="1"/>
    </xf>
    <xf numFmtId="4" fontId="54" fillId="0" borderId="24">
      <alignment horizontal="right" vertical="top" shrinkToFit="1"/>
    </xf>
    <xf numFmtId="4" fontId="55" fillId="0" borderId="24">
      <alignment horizontal="right" vertical="top" shrinkToFit="1"/>
    </xf>
    <xf numFmtId="0" fontId="54" fillId="0" borderId="24">
      <alignment vertical="top" wrapText="1"/>
    </xf>
    <xf numFmtId="4" fontId="54" fillId="0" borderId="24">
      <alignment horizontal="right" vertical="top" shrinkToFit="1"/>
    </xf>
    <xf numFmtId="4" fontId="50" fillId="0" borderId="24">
      <alignment horizontal="right" vertical="top" shrinkToFit="1"/>
    </xf>
    <xf numFmtId="0" fontId="55" fillId="0" borderId="24">
      <alignment vertical="top" wrapText="1"/>
    </xf>
    <xf numFmtId="4" fontId="50" fillId="0" borderId="24">
      <alignment horizontal="right" vertical="top" shrinkToFit="1"/>
    </xf>
    <xf numFmtId="4" fontId="54" fillId="48" borderId="24">
      <alignment horizontal="right" vertical="top" shrinkToFit="1"/>
    </xf>
    <xf numFmtId="49" fontId="50" fillId="0" borderId="24">
      <alignment horizontal="left" vertical="top" wrapText="1" indent="2"/>
    </xf>
    <xf numFmtId="49" fontId="51" fillId="0" borderId="24">
      <alignment horizontal="left" vertical="top" wrapText="1" indent="2"/>
    </xf>
    <xf numFmtId="49" fontId="50" fillId="0" borderId="24">
      <alignment horizontal="left" vertical="top" wrapText="1" indent="2"/>
    </xf>
    <xf numFmtId="49" fontId="51" fillId="0" borderId="24">
      <alignment horizontal="left" vertical="top" wrapText="1" indent="2"/>
    </xf>
    <xf numFmtId="4" fontId="54" fillId="48" borderId="24">
      <alignment horizontal="right" vertical="top" shrinkToFit="1"/>
    </xf>
    <xf numFmtId="49" fontId="50" fillId="0" borderId="24">
      <alignment horizontal="left" vertical="top" wrapText="1" indent="2"/>
    </xf>
    <xf numFmtId="4" fontId="55" fillId="48" borderId="24">
      <alignment horizontal="right" vertical="top" shrinkToFit="1"/>
    </xf>
    <xf numFmtId="4" fontId="54" fillId="30" borderId="24">
      <alignment horizontal="right" vertical="top" shrinkToFit="1"/>
    </xf>
    <xf numFmtId="4" fontId="54" fillId="48" borderId="24">
      <alignment horizontal="right" vertical="top" shrinkToFit="1"/>
    </xf>
    <xf numFmtId="4" fontId="54" fillId="30" borderId="24">
      <alignment horizontal="right" vertical="top" shrinkToFit="1"/>
    </xf>
    <xf numFmtId="4" fontId="55" fillId="48" borderId="24">
      <alignment horizontal="right" vertical="top" shrinkToFit="1"/>
    </xf>
    <xf numFmtId="10" fontId="54" fillId="48" borderId="24">
      <alignment horizontal="right" vertical="top" shrinkToFit="1"/>
    </xf>
    <xf numFmtId="4" fontId="50" fillId="0" borderId="24">
      <alignment horizontal="right" vertical="top" shrinkToFit="1"/>
    </xf>
    <xf numFmtId="4" fontId="51" fillId="0" borderId="24">
      <alignment horizontal="right" vertical="top" shrinkToFit="1"/>
    </xf>
    <xf numFmtId="4" fontId="50" fillId="0" borderId="24">
      <alignment horizontal="right" vertical="top" shrinkToFit="1"/>
    </xf>
    <xf numFmtId="4" fontId="51" fillId="0" borderId="24">
      <alignment horizontal="right" vertical="top" shrinkToFit="1"/>
    </xf>
    <xf numFmtId="10" fontId="54" fillId="48" borderId="24">
      <alignment horizontal="right" vertical="top" shrinkToFit="1"/>
    </xf>
    <xf numFmtId="4" fontId="50" fillId="0" borderId="24">
      <alignment horizontal="right" vertical="top" shrinkToFit="1"/>
    </xf>
    <xf numFmtId="10" fontId="55" fillId="48" borderId="24">
      <alignment horizontal="right" vertical="top" shrinkToFit="1"/>
    </xf>
    <xf numFmtId="0" fontId="50" fillId="0" borderId="0">
      <alignment wrapText="1"/>
    </xf>
    <xf numFmtId="10" fontId="54" fillId="48" borderId="24">
      <alignment horizontal="right" vertical="top" shrinkToFit="1"/>
    </xf>
    <xf numFmtId="0" fontId="50" fillId="0" borderId="0">
      <alignment wrapText="1"/>
    </xf>
    <xf numFmtId="10" fontId="55" fillId="48" borderId="24">
      <alignment horizontal="right" vertical="top" shrinkToFit="1"/>
    </xf>
    <xf numFmtId="0" fontId="50" fillId="46" borderId="27">
      <alignment horizontal="center"/>
    </xf>
    <xf numFmtId="0" fontId="50" fillId="46" borderId="27">
      <alignment shrinkToFit="1"/>
    </xf>
    <xf numFmtId="0" fontId="51" fillId="46" borderId="27">
      <alignment shrinkToFit="1"/>
    </xf>
    <xf numFmtId="0" fontId="50" fillId="46" borderId="27">
      <alignment shrinkToFit="1"/>
    </xf>
    <xf numFmtId="0" fontId="51" fillId="46" borderId="27">
      <alignment shrinkToFit="1"/>
    </xf>
    <xf numFmtId="0" fontId="50" fillId="46" borderId="27">
      <alignment horizontal="center"/>
    </xf>
    <xf numFmtId="0" fontId="50" fillId="46" borderId="27">
      <alignment shrinkToFit="1"/>
    </xf>
    <xf numFmtId="0" fontId="51" fillId="46" borderId="27">
      <alignment horizontal="center"/>
    </xf>
    <xf numFmtId="0" fontId="50" fillId="0" borderId="24">
      <alignment horizontal="center" vertical="center" wrapText="1"/>
    </xf>
    <xf numFmtId="0" fontId="50" fillId="46" borderId="27">
      <alignment horizontal="center"/>
    </xf>
    <xf numFmtId="0" fontId="50" fillId="0" borderId="24">
      <alignment horizontal="center" vertical="center" wrapText="1"/>
    </xf>
    <xf numFmtId="0" fontId="51" fillId="46" borderId="27">
      <alignment horizontal="center"/>
    </xf>
    <xf numFmtId="0" fontId="50" fillId="46" borderId="27">
      <alignment horizontal="left"/>
    </xf>
    <xf numFmtId="0" fontId="50" fillId="46" borderId="26">
      <alignment horizontal="center"/>
    </xf>
    <xf numFmtId="0" fontId="51" fillId="46" borderId="26">
      <alignment horizontal="center"/>
    </xf>
    <xf numFmtId="0" fontId="50" fillId="46" borderId="26">
      <alignment horizontal="center"/>
    </xf>
    <xf numFmtId="0" fontId="51" fillId="46" borderId="26">
      <alignment horizontal="center"/>
    </xf>
    <xf numFmtId="0" fontId="50" fillId="46" borderId="27">
      <alignment horizontal="left"/>
    </xf>
    <xf numFmtId="0" fontId="50" fillId="46" borderId="26">
      <alignment horizontal="center"/>
    </xf>
    <xf numFmtId="0" fontId="51" fillId="46" borderId="27">
      <alignment horizontal="left"/>
    </xf>
    <xf numFmtId="0" fontId="50" fillId="0" borderId="24">
      <alignment horizontal="center" vertical="center" wrapText="1"/>
    </xf>
    <xf numFmtId="0" fontId="50" fillId="46" borderId="27">
      <alignment horizontal="left"/>
    </xf>
    <xf numFmtId="0" fontId="50" fillId="0" borderId="24">
      <alignment horizontal="center" vertical="center" wrapText="1"/>
    </xf>
    <xf numFmtId="0" fontId="51" fillId="46" borderId="27">
      <alignment horizontal="left"/>
    </xf>
    <xf numFmtId="0" fontId="50" fillId="46" borderId="26">
      <alignment horizontal="center"/>
    </xf>
    <xf numFmtId="0" fontId="50" fillId="46" borderId="26">
      <alignment horizontal="center"/>
    </xf>
    <xf numFmtId="0" fontId="51" fillId="46" borderId="26">
      <alignment horizontal="center"/>
    </xf>
    <xf numFmtId="0" fontId="50" fillId="0" borderId="24">
      <alignment horizontal="center" vertical="center" wrapText="1"/>
    </xf>
    <xf numFmtId="0" fontId="50" fillId="46" borderId="26">
      <alignment horizontal="center"/>
    </xf>
    <xf numFmtId="0" fontId="50" fillId="0" borderId="24">
      <alignment horizontal="center" vertical="center" wrapText="1"/>
    </xf>
    <xf numFmtId="0" fontId="51" fillId="46" borderId="26">
      <alignment horizontal="center"/>
    </xf>
    <xf numFmtId="0" fontId="50" fillId="46" borderId="26">
      <alignment horizontal="left"/>
    </xf>
    <xf numFmtId="0" fontId="50" fillId="46" borderId="26">
      <alignment horizontal="left"/>
    </xf>
    <xf numFmtId="0" fontId="51" fillId="46" borderId="26">
      <alignment horizontal="left"/>
    </xf>
    <xf numFmtId="0" fontId="50" fillId="0" borderId="24">
      <alignment horizontal="center" vertical="center" wrapText="1"/>
    </xf>
    <xf numFmtId="0" fontId="50" fillId="46" borderId="26">
      <alignment horizontal="left"/>
    </xf>
    <xf numFmtId="0" fontId="50" fillId="0" borderId="24">
      <alignment horizontal="center" vertical="center" wrapText="1"/>
    </xf>
    <xf numFmtId="0" fontId="51" fillId="46" borderId="26">
      <alignment horizontal="left"/>
    </xf>
    <xf numFmtId="0" fontId="50" fillId="0" borderId="24">
      <alignment horizontal="center" vertical="center" wrapText="1"/>
    </xf>
    <xf numFmtId="0" fontId="50" fillId="0" borderId="24">
      <alignment horizontal="center" vertical="center" wrapText="1"/>
    </xf>
    <xf numFmtId="0" fontId="50" fillId="0" borderId="24">
      <alignment horizontal="center" vertical="center" wrapText="1"/>
    </xf>
    <xf numFmtId="0" fontId="50" fillId="0" borderId="24">
      <alignment horizontal="center" vertical="center" wrapText="1"/>
    </xf>
    <xf numFmtId="0" fontId="50" fillId="0" borderId="24">
      <alignment horizontal="center" vertical="center" wrapText="1"/>
    </xf>
    <xf numFmtId="0" fontId="50" fillId="0" borderId="24">
      <alignment horizontal="center" vertical="center" wrapText="1"/>
    </xf>
    <xf numFmtId="0" fontId="50" fillId="0" borderId="24">
      <alignment horizontal="center" vertical="center" wrapText="1"/>
    </xf>
    <xf numFmtId="0" fontId="50" fillId="0" borderId="0">
      <alignment horizontal="left" wrapText="1"/>
    </xf>
    <xf numFmtId="10" fontId="50" fillId="0" borderId="24">
      <alignment horizontal="right" vertical="top" shrinkToFit="1"/>
    </xf>
    <xf numFmtId="10" fontId="54" fillId="30" borderId="24">
      <alignment horizontal="right" vertical="top" shrinkToFit="1"/>
    </xf>
    <xf numFmtId="0" fontId="52" fillId="0" borderId="0">
      <alignment horizontal="center" wrapText="1"/>
    </xf>
    <xf numFmtId="0" fontId="52" fillId="0" borderId="0">
      <alignment horizontal="center"/>
    </xf>
    <xf numFmtId="0" fontId="50" fillId="0" borderId="0">
      <alignment horizontal="right"/>
    </xf>
    <xf numFmtId="0" fontId="54" fillId="0" borderId="24">
      <alignment vertical="top" wrapText="1"/>
    </xf>
    <xf numFmtId="0" fontId="50" fillId="0" borderId="0">
      <alignment vertical="top"/>
    </xf>
    <xf numFmtId="0" fontId="54" fillId="0" borderId="24">
      <alignment vertical="top" wrapText="1"/>
    </xf>
    <xf numFmtId="0" fontId="50" fillId="0" borderId="0">
      <alignment vertical="top"/>
    </xf>
    <xf numFmtId="0" fontId="54" fillId="0" borderId="24">
      <alignment vertical="top" wrapText="1"/>
    </xf>
    <xf numFmtId="0" fontId="50" fillId="46" borderId="0">
      <alignment horizontal="center"/>
    </xf>
    <xf numFmtId="0" fontId="50" fillId="46" borderId="0">
      <alignment horizontal="left"/>
    </xf>
    <xf numFmtId="0" fontId="50" fillId="46" borderId="0">
      <alignment horizontal="left"/>
    </xf>
    <xf numFmtId="4" fontId="54" fillId="48" borderId="24">
      <alignment horizontal="right" vertical="top" shrinkToFit="1"/>
    </xf>
    <xf numFmtId="4" fontId="54" fillId="48" borderId="24">
      <alignment horizontal="right" vertical="top" shrinkToFit="1"/>
    </xf>
    <xf numFmtId="10" fontId="54" fillId="48" borderId="24">
      <alignment horizontal="right" vertical="top" shrinkToFit="1"/>
    </xf>
    <xf numFmtId="0" fontId="46" fillId="31" borderId="0" applyNumberFormat="0" applyBorder="0" applyAlignment="0" applyProtection="0"/>
    <xf numFmtId="0" fontId="46" fillId="33" borderId="0" applyNumberFormat="0" applyBorder="0" applyAlignment="0" applyProtection="0"/>
    <xf numFmtId="0" fontId="46" fillId="35" borderId="0" applyNumberFormat="0" applyBorder="0" applyAlignment="0" applyProtection="0"/>
    <xf numFmtId="0" fontId="46" fillId="39"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7" fillId="2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30" fillId="0" borderId="0"/>
    <xf numFmtId="0" fontId="28" fillId="45" borderId="0"/>
    <xf numFmtId="0" fontId="49" fillId="0" borderId="0"/>
    <xf numFmtId="0" fontId="48" fillId="0" borderId="0"/>
    <xf numFmtId="0" fontId="49" fillId="0" borderId="0"/>
    <xf numFmtId="0" fontId="48" fillId="0" borderId="0"/>
    <xf numFmtId="0" fontId="23" fillId="0" borderId="0"/>
    <xf numFmtId="0" fontId="23" fillId="0" borderId="0"/>
    <xf numFmtId="0" fontId="49" fillId="0" borderId="0"/>
    <xf numFmtId="0" fontId="23" fillId="0" borderId="0"/>
    <xf numFmtId="0" fontId="49" fillId="0" borderId="0"/>
    <xf numFmtId="0" fontId="36" fillId="25" borderId="0" applyNumberFormat="0" applyBorder="0" applyAlignment="0" applyProtection="0"/>
    <xf numFmtId="0" fontId="44" fillId="0" borderId="0" applyNumberFormat="0" applyFill="0" applyBorder="0" applyAlignment="0" applyProtection="0"/>
    <xf numFmtId="0" fontId="30" fillId="30" borderId="22" applyNumberFormat="0" applyFont="0" applyAlignment="0" applyProtection="0"/>
    <xf numFmtId="0" fontId="43" fillId="0" borderId="0" applyNumberForma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165" fontId="47" fillId="0" borderId="0" applyFont="0" applyFill="0" applyBorder="0" applyAlignment="0" applyProtection="0"/>
    <xf numFmtId="165" fontId="23" fillId="0" borderId="0" applyFont="0" applyFill="0" applyBorder="0" applyAlignment="0" applyProtection="0"/>
    <xf numFmtId="43" fontId="3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3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35" fillId="24" borderId="0" applyNumberFormat="0" applyBorder="0" applyAlignment="0" applyProtection="0"/>
  </cellStyleXfs>
  <cellXfs count="82">
    <xf numFmtId="0" fontId="0" fillId="0" borderId="0" xfId="0"/>
    <xf numFmtId="0" fontId="1" fillId="0" borderId="0" xfId="37"/>
    <xf numFmtId="49" fontId="19" fillId="0" borderId="10" xfId="37" applyNumberFormat="1" applyFont="1" applyFill="1" applyBorder="1" applyAlignment="1">
      <alignment horizontal="center" vertical="center"/>
    </xf>
    <xf numFmtId="49" fontId="21" fillId="0" borderId="10" xfId="37" applyNumberFormat="1" applyFont="1" applyFill="1" applyBorder="1" applyAlignment="1">
      <alignment horizontal="center" vertical="center"/>
    </xf>
    <xf numFmtId="49" fontId="20" fillId="0" borderId="10" xfId="37" applyNumberFormat="1" applyFont="1" applyFill="1" applyBorder="1" applyAlignment="1">
      <alignment horizontal="center" vertical="center"/>
    </xf>
    <xf numFmtId="2" fontId="19" fillId="0" borderId="10" xfId="37" applyNumberFormat="1" applyFont="1" applyFill="1" applyBorder="1" applyAlignment="1">
      <alignment horizontal="center" vertical="center" wrapText="1"/>
    </xf>
    <xf numFmtId="0" fontId="19" fillId="0" borderId="0" xfId="37" applyFont="1" applyFill="1" applyAlignment="1"/>
    <xf numFmtId="164" fontId="22" fillId="0" borderId="0" xfId="37" applyNumberFormat="1" applyFont="1" applyFill="1" applyAlignment="1">
      <alignment horizontal="right"/>
    </xf>
    <xf numFmtId="49" fontId="21" fillId="0" borderId="10" xfId="37" applyNumberFormat="1" applyFont="1" applyFill="1" applyBorder="1" applyAlignment="1" applyProtection="1">
      <alignment horizontal="center" vertical="center" wrapText="1"/>
    </xf>
    <xf numFmtId="0" fontId="19" fillId="0" borderId="10" xfId="37" applyFont="1" applyFill="1" applyBorder="1" applyAlignment="1">
      <alignment horizontal="center" vertical="center"/>
    </xf>
    <xf numFmtId="0" fontId="21" fillId="0" borderId="10" xfId="37" applyFont="1" applyFill="1" applyBorder="1" applyAlignment="1">
      <alignment horizontal="center" vertical="center"/>
    </xf>
    <xf numFmtId="49" fontId="19" fillId="0" borderId="10" xfId="37" applyNumberFormat="1" applyFont="1" applyFill="1" applyBorder="1" applyAlignment="1">
      <alignment horizontal="center" vertical="center" wrapText="1"/>
    </xf>
    <xf numFmtId="0" fontId="22" fillId="0" borderId="0" xfId="37" applyFont="1" applyFill="1" applyBorder="1" applyAlignment="1">
      <alignment horizontal="right"/>
    </xf>
    <xf numFmtId="0" fontId="23" fillId="0" borderId="0" xfId="37" applyFont="1" applyFill="1" applyBorder="1" applyAlignment="1">
      <alignment horizontal="right"/>
    </xf>
    <xf numFmtId="0" fontId="19" fillId="0" borderId="10" xfId="37" applyFont="1" applyFill="1" applyBorder="1" applyAlignment="1">
      <alignment horizontal="left" vertical="center" wrapText="1"/>
    </xf>
    <xf numFmtId="0" fontId="20" fillId="0" borderId="10" xfId="37" applyFont="1" applyFill="1" applyBorder="1" applyAlignment="1">
      <alignment horizontal="left" vertical="center" wrapText="1"/>
    </xf>
    <xf numFmtId="0" fontId="20" fillId="0" borderId="10" xfId="37" applyNumberFormat="1" applyFont="1" applyFill="1" applyBorder="1" applyAlignment="1">
      <alignment horizontal="left" vertical="center" wrapText="1"/>
    </xf>
    <xf numFmtId="0" fontId="19" fillId="0" borderId="10" xfId="37" applyNumberFormat="1" applyFont="1" applyFill="1" applyBorder="1" applyAlignment="1">
      <alignment horizontal="left" vertical="center" wrapText="1"/>
    </xf>
    <xf numFmtId="0" fontId="19" fillId="0" borderId="10" xfId="40" applyNumberFormat="1" applyFont="1" applyFill="1" applyBorder="1" applyAlignment="1">
      <alignment horizontal="left" vertical="center" wrapText="1"/>
    </xf>
    <xf numFmtId="0" fontId="0" fillId="0" borderId="0" xfId="0" applyFill="1"/>
    <xf numFmtId="2" fontId="21" fillId="0" borderId="10" xfId="37" applyNumberFormat="1" applyFont="1" applyFill="1" applyBorder="1" applyAlignment="1">
      <alignment vertical="center" wrapText="1"/>
    </xf>
    <xf numFmtId="3" fontId="19" fillId="0" borderId="10" xfId="37" applyNumberFormat="1" applyFont="1" applyFill="1" applyBorder="1" applyAlignment="1">
      <alignment horizontal="center" vertical="center"/>
    </xf>
    <xf numFmtId="4" fontId="21" fillId="0" borderId="10" xfId="37" applyNumberFormat="1" applyFont="1" applyFill="1" applyBorder="1" applyAlignment="1">
      <alignment horizontal="center" vertical="center"/>
    </xf>
    <xf numFmtId="4" fontId="20"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wrapText="1"/>
    </xf>
    <xf numFmtId="4" fontId="0" fillId="0" borderId="0" xfId="0" applyNumberFormat="1"/>
    <xf numFmtId="0" fontId="0" fillId="0" borderId="0" xfId="0" applyFill="1" applyAlignment="1">
      <alignment horizontal="right"/>
    </xf>
    <xf numFmtId="0" fontId="1" fillId="0" borderId="0" xfId="37" applyFill="1"/>
    <xf numFmtId="0" fontId="27" fillId="0" borderId="0" xfId="0" applyFont="1" applyFill="1" applyAlignment="1">
      <alignment horizontal="right"/>
    </xf>
    <xf numFmtId="164" fontId="26" fillId="0" borderId="0" xfId="0" applyNumberFormat="1" applyFont="1" applyFill="1" applyBorder="1" applyAlignment="1">
      <alignment horizontal="right" vertical="top"/>
    </xf>
    <xf numFmtId="0" fontId="21" fillId="0" borderId="10" xfId="37" applyFont="1" applyFill="1" applyBorder="1" applyAlignment="1">
      <alignment horizontal="center" vertical="center" wrapText="1"/>
    </xf>
    <xf numFmtId="0" fontId="26" fillId="0" borderId="0" xfId="0" applyFont="1" applyFill="1" applyAlignment="1">
      <alignment horizontal="right"/>
    </xf>
    <xf numFmtId="0" fontId="26" fillId="0" borderId="0" xfId="0" applyFont="1" applyAlignment="1">
      <alignment horizontal="right"/>
    </xf>
    <xf numFmtId="0" fontId="0" fillId="0" borderId="10" xfId="0" applyFont="1" applyBorder="1" applyAlignment="1">
      <alignment horizontal="center" vertical="center"/>
    </xf>
    <xf numFmtId="49" fontId="22" fillId="0" borderId="10" xfId="37" applyNumberFormat="1" applyFont="1" applyFill="1" applyBorder="1" applyAlignment="1">
      <alignment horizontal="center" vertical="center"/>
    </xf>
    <xf numFmtId="0" fontId="20" fillId="0" borderId="10" xfId="37" applyFont="1" applyFill="1" applyBorder="1" applyAlignment="1">
      <alignment horizontal="center" vertical="center"/>
    </xf>
    <xf numFmtId="49" fontId="21" fillId="0" borderId="10" xfId="38" applyNumberFormat="1" applyFont="1" applyBorder="1" applyAlignment="1">
      <alignment horizontal="center"/>
    </xf>
    <xf numFmtId="49" fontId="21" fillId="0" borderId="10" xfId="38" applyNumberFormat="1" applyFont="1" applyFill="1" applyBorder="1" applyAlignment="1">
      <alignment horizontal="center"/>
    </xf>
    <xf numFmtId="49" fontId="21" fillId="0" borderId="10" xfId="38" applyNumberFormat="1" applyFont="1" applyBorder="1" applyAlignment="1"/>
    <xf numFmtId="4" fontId="21" fillId="0" borderId="10" xfId="38" applyNumberFormat="1" applyFont="1" applyBorder="1" applyAlignment="1">
      <alignment horizontal="center"/>
    </xf>
    <xf numFmtId="49" fontId="20" fillId="0" borderId="10" xfId="38" applyNumberFormat="1" applyFont="1" applyBorder="1" applyAlignment="1">
      <alignment horizontal="center"/>
    </xf>
    <xf numFmtId="49" fontId="20" fillId="0" borderId="10" xfId="38" applyNumberFormat="1" applyFont="1" applyFill="1" applyBorder="1" applyAlignment="1">
      <alignment horizontal="center"/>
    </xf>
    <xf numFmtId="4" fontId="20" fillId="0" borderId="10" xfId="38" applyNumberFormat="1" applyFont="1" applyBorder="1" applyAlignment="1">
      <alignment horizontal="center"/>
    </xf>
    <xf numFmtId="49" fontId="19" fillId="0" borderId="10" xfId="38" applyNumberFormat="1" applyFont="1" applyBorder="1" applyAlignment="1">
      <alignment horizontal="center"/>
    </xf>
    <xf numFmtId="49" fontId="19" fillId="0" borderId="10" xfId="38" applyNumberFormat="1" applyFont="1" applyBorder="1" applyAlignment="1">
      <alignment horizontal="center" vertical="center"/>
    </xf>
    <xf numFmtId="49" fontId="19" fillId="0" borderId="10" xfId="38" applyNumberFormat="1" applyFont="1" applyFill="1" applyBorder="1" applyAlignment="1">
      <alignment horizontal="center" vertical="center"/>
    </xf>
    <xf numFmtId="0" fontId="21" fillId="0" borderId="10" xfId="37" applyFont="1" applyFill="1" applyBorder="1" applyAlignment="1">
      <alignment horizontal="left" vertical="center" wrapText="1"/>
    </xf>
    <xf numFmtId="2" fontId="20" fillId="0" borderId="10" xfId="37" applyNumberFormat="1" applyFont="1" applyFill="1" applyBorder="1" applyAlignment="1">
      <alignment horizontal="left" vertical="center" wrapText="1"/>
    </xf>
    <xf numFmtId="2" fontId="19" fillId="0" borderId="10" xfId="0" applyNumberFormat="1" applyFont="1" applyFill="1" applyBorder="1" applyAlignment="1">
      <alignment horizontal="left" vertical="center" wrapText="1"/>
    </xf>
    <xf numFmtId="2" fontId="19" fillId="0" borderId="10" xfId="37" applyNumberFormat="1" applyFont="1" applyFill="1" applyBorder="1" applyAlignment="1">
      <alignment horizontal="left" vertical="center" wrapText="1"/>
    </xf>
    <xf numFmtId="0" fontId="20" fillId="0" borderId="10" xfId="39" applyNumberFormat="1" applyFont="1" applyFill="1" applyBorder="1" applyAlignment="1" applyProtection="1">
      <alignment horizontal="left" vertical="center" wrapText="1"/>
    </xf>
    <xf numFmtId="0" fontId="20" fillId="0" borderId="10" xfId="37" applyFont="1" applyFill="1" applyBorder="1" applyAlignment="1">
      <alignment horizontal="left" vertical="center"/>
    </xf>
    <xf numFmtId="2" fontId="21" fillId="0" borderId="10" xfId="38" applyNumberFormat="1" applyFont="1" applyBorder="1" applyAlignment="1">
      <alignment horizontal="left" vertical="center" wrapText="1"/>
    </xf>
    <xf numFmtId="2" fontId="20" fillId="0" borderId="10" xfId="38" applyNumberFormat="1" applyFont="1" applyBorder="1" applyAlignment="1">
      <alignment horizontal="left" vertical="center" wrapText="1"/>
    </xf>
    <xf numFmtId="4" fontId="19" fillId="0" borderId="10" xfId="38" applyNumberFormat="1" applyFont="1" applyBorder="1" applyAlignment="1">
      <alignment horizontal="center" vertical="center"/>
    </xf>
    <xf numFmtId="0" fontId="19" fillId="0" borderId="10" xfId="37" applyFont="1" applyFill="1" applyBorder="1" applyAlignment="1">
      <alignment vertical="center" wrapText="1"/>
    </xf>
    <xf numFmtId="0" fontId="21" fillId="0" borderId="10" xfId="37" applyFont="1" applyFill="1" applyBorder="1" applyAlignment="1">
      <alignment vertical="center" wrapText="1"/>
    </xf>
    <xf numFmtId="0" fontId="19" fillId="0" borderId="10" xfId="36" applyNumberFormat="1" applyFont="1" applyFill="1" applyBorder="1" applyAlignment="1">
      <alignment horizontal="left" wrapText="1"/>
    </xf>
    <xf numFmtId="2" fontId="19" fillId="0" borderId="10" xfId="37" applyNumberFormat="1" applyFont="1" applyFill="1" applyBorder="1" applyAlignment="1">
      <alignment vertical="center" wrapText="1"/>
    </xf>
    <xf numFmtId="2"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xf>
    <xf numFmtId="0" fontId="25" fillId="0" borderId="10" xfId="0" applyFont="1" applyFill="1" applyBorder="1" applyAlignment="1">
      <alignment vertical="center" wrapText="1"/>
    </xf>
    <xf numFmtId="0" fontId="29" fillId="0" borderId="10" xfId="37" applyFont="1" applyFill="1" applyBorder="1" applyAlignment="1">
      <alignment vertical="center" wrapText="1"/>
    </xf>
    <xf numFmtId="0" fontId="19" fillId="0" borderId="10" xfId="0" applyNumberFormat="1" applyFont="1" applyFill="1" applyBorder="1" applyAlignment="1">
      <alignment horizontal="center" vertical="center"/>
    </xf>
    <xf numFmtId="0" fontId="20" fillId="0" borderId="10" xfId="37" applyFont="1" applyFill="1" applyBorder="1" applyAlignment="1">
      <alignment vertical="center" wrapText="1"/>
    </xf>
    <xf numFmtId="0" fontId="19" fillId="0" borderId="10" xfId="0" applyFont="1" applyFill="1" applyBorder="1" applyAlignment="1">
      <alignment vertical="center" wrapText="1"/>
    </xf>
    <xf numFmtId="0" fontId="21" fillId="0" borderId="10" xfId="37" applyNumberFormat="1" applyFont="1" applyFill="1" applyBorder="1" applyAlignment="1" applyProtection="1">
      <alignment vertical="center" wrapText="1"/>
    </xf>
    <xf numFmtId="0" fontId="20" fillId="0" borderId="10" xfId="37" applyNumberFormat="1" applyFont="1" applyFill="1" applyBorder="1" applyAlignment="1" applyProtection="1">
      <alignment vertical="center" wrapText="1"/>
    </xf>
    <xf numFmtId="0" fontId="56" fillId="0" borderId="0" xfId="0" applyFont="1" applyAlignment="1">
      <alignment horizontal="right"/>
    </xf>
    <xf numFmtId="4" fontId="19" fillId="0" borderId="10" xfId="38" applyNumberFormat="1" applyFont="1" applyFill="1" applyBorder="1" applyAlignment="1">
      <alignment horizontal="center" vertical="center"/>
    </xf>
    <xf numFmtId="2" fontId="19" fillId="0" borderId="10" xfId="38" applyNumberFormat="1" applyFont="1" applyFill="1" applyBorder="1" applyAlignment="1">
      <alignment horizontal="left" vertical="center" wrapText="1"/>
    </xf>
    <xf numFmtId="49" fontId="19" fillId="0" borderId="10" xfId="38" applyNumberFormat="1" applyFont="1" applyFill="1" applyBorder="1" applyAlignment="1">
      <alignment horizontal="center"/>
    </xf>
    <xf numFmtId="2" fontId="19" fillId="0" borderId="10" xfId="38" applyNumberFormat="1" applyFont="1" applyFill="1" applyBorder="1" applyAlignment="1">
      <alignment horizontal="justify" vertical="center" wrapText="1"/>
    </xf>
    <xf numFmtId="0" fontId="57" fillId="0" borderId="10" xfId="0" applyNumberFormat="1" applyFont="1" applyFill="1" applyBorder="1" applyAlignment="1" applyProtection="1">
      <alignment horizontal="left" wrapText="1"/>
    </xf>
    <xf numFmtId="0" fontId="24" fillId="0" borderId="0" xfId="37" applyFont="1" applyFill="1" applyBorder="1" applyAlignment="1">
      <alignment horizontal="center" vertical="center" wrapText="1"/>
    </xf>
    <xf numFmtId="0" fontId="24" fillId="0" borderId="0" xfId="37" applyFont="1" applyFill="1" applyBorder="1" applyAlignment="1">
      <alignment horizontal="center" vertical="center"/>
    </xf>
    <xf numFmtId="164" fontId="19" fillId="0" borderId="11" xfId="37" applyNumberFormat="1" applyFont="1" applyFill="1" applyBorder="1" applyAlignment="1">
      <alignment horizontal="center" vertical="center" wrapText="1"/>
    </xf>
    <xf numFmtId="0" fontId="0" fillId="0" borderId="12" xfId="0" applyBorder="1" applyAlignment="1">
      <alignment horizontal="center" vertical="center" wrapText="1"/>
    </xf>
    <xf numFmtId="0" fontId="19" fillId="0" borderId="13" xfId="37" applyFont="1" applyFill="1" applyBorder="1" applyAlignment="1">
      <alignment horizontal="center" vertical="center" wrapText="1"/>
    </xf>
    <xf numFmtId="0" fontId="0" fillId="0" borderId="14" xfId="0" applyBorder="1" applyAlignment="1">
      <alignment horizontal="center" vertical="center" wrapText="1"/>
    </xf>
    <xf numFmtId="49" fontId="19" fillId="0" borderId="13" xfId="37" applyNumberFormat="1" applyFont="1" applyFill="1" applyBorder="1" applyAlignment="1">
      <alignment horizontal="center" vertical="center" wrapText="1"/>
    </xf>
  </cellXfs>
  <cellStyles count="443">
    <cellStyle name="20% - Акцент1 2" xfId="1"/>
    <cellStyle name="20% - Акцент1 2 2" xfId="70"/>
    <cellStyle name="20% - Акцент2 2" xfId="2"/>
    <cellStyle name="20% - Акцент2 2 2" xfId="71"/>
    <cellStyle name="20% - Акцент3 2" xfId="3"/>
    <cellStyle name="20% - Акцент3 2 2" xfId="72"/>
    <cellStyle name="20% - Акцент4 2" xfId="4"/>
    <cellStyle name="20% - Акцент4 2 2" xfId="73"/>
    <cellStyle name="20% - Акцент5 2" xfId="5"/>
    <cellStyle name="20% - Акцент6 2" xfId="6"/>
    <cellStyle name="40% - Акцент1 2" xfId="7"/>
    <cellStyle name="40% - Акцент2 2" xfId="8"/>
    <cellStyle name="40% - Акцент3 2" xfId="9"/>
    <cellStyle name="40% - Акцент3 2 2" xfId="74"/>
    <cellStyle name="40% - Акцент4 2" xfId="10"/>
    <cellStyle name="40% - Акцент5 2" xfId="11"/>
    <cellStyle name="40% - Акцент6 2" xfId="12"/>
    <cellStyle name="60% - Акцент1 2" xfId="13"/>
    <cellStyle name="60% - Акцент2 2" xfId="14"/>
    <cellStyle name="60% - Акцент3 2" xfId="15"/>
    <cellStyle name="60% - Акцент3 2 2" xfId="75"/>
    <cellStyle name="60% - Акцент4 2" xfId="16"/>
    <cellStyle name="60% - Акцент4 2 2" xfId="76"/>
    <cellStyle name="60% - Акцент5 2" xfId="17"/>
    <cellStyle name="60% - Акцент6 2" xfId="18"/>
    <cellStyle name="60% - Акцент6 2 2" xfId="77"/>
    <cellStyle name="br" xfId="78"/>
    <cellStyle name="br 2" xfId="79"/>
    <cellStyle name="br 3" xfId="80"/>
    <cellStyle name="col" xfId="81"/>
    <cellStyle name="col 2" xfId="82"/>
    <cellStyle name="col 3" xfId="83"/>
    <cellStyle name="style0" xfId="84"/>
    <cellStyle name="style0 2" xfId="85"/>
    <cellStyle name="style0 3" xfId="86"/>
    <cellStyle name="style0 4" xfId="87"/>
    <cellStyle name="td" xfId="88"/>
    <cellStyle name="td 2" xfId="89"/>
    <cellStyle name="td 3" xfId="90"/>
    <cellStyle name="td 4" xfId="91"/>
    <cellStyle name="tr" xfId="92"/>
    <cellStyle name="tr 2" xfId="93"/>
    <cellStyle name="tr 3" xfId="94"/>
    <cellStyle name="xl21" xfId="95"/>
    <cellStyle name="xl21 2" xfId="96"/>
    <cellStyle name="xl21 3" xfId="97"/>
    <cellStyle name="xl21 4" xfId="98"/>
    <cellStyle name="xl22" xfId="99"/>
    <cellStyle name="xl22 2" xfId="100"/>
    <cellStyle name="xl22 3" xfId="101"/>
    <cellStyle name="xl22 4" xfId="102"/>
    <cellStyle name="xl22 5" xfId="103"/>
    <cellStyle name="xl22 6" xfId="104"/>
    <cellStyle name="xl22 7" xfId="105"/>
    <cellStyle name="xl23" xfId="106"/>
    <cellStyle name="xl23 2" xfId="107"/>
    <cellStyle name="xl23 3" xfId="108"/>
    <cellStyle name="xl23 4" xfId="109"/>
    <cellStyle name="xl23 5" xfId="110"/>
    <cellStyle name="xl23 6" xfId="111"/>
    <cellStyle name="xl23 7" xfId="112"/>
    <cellStyle name="xl24" xfId="113"/>
    <cellStyle name="xl24 2" xfId="114"/>
    <cellStyle name="xl24 2 2" xfId="115"/>
    <cellStyle name="xl24 2 3" xfId="116"/>
    <cellStyle name="xl24 2 4" xfId="117"/>
    <cellStyle name="xl24 3" xfId="118"/>
    <cellStyle name="xl24 4" xfId="119"/>
    <cellStyle name="xl24 5" xfId="120"/>
    <cellStyle name="xl24 6" xfId="121"/>
    <cellStyle name="xl24 7" xfId="122"/>
    <cellStyle name="xl24 8" xfId="123"/>
    <cellStyle name="xl24 9" xfId="124"/>
    <cellStyle name="xl25" xfId="125"/>
    <cellStyle name="xl25 2" xfId="126"/>
    <cellStyle name="xl25 2 2" xfId="127"/>
    <cellStyle name="xl25 2 3" xfId="128"/>
    <cellStyle name="xl25 2 4" xfId="129"/>
    <cellStyle name="xl25 3" xfId="130"/>
    <cellStyle name="xl25 4" xfId="131"/>
    <cellStyle name="xl25 5" xfId="132"/>
    <cellStyle name="xl25 6" xfId="133"/>
    <cellStyle name="xl25 7" xfId="134"/>
    <cellStyle name="xl25 8" xfId="135"/>
    <cellStyle name="xl25 9" xfId="136"/>
    <cellStyle name="xl26" xfId="137"/>
    <cellStyle name="xl26 2" xfId="138"/>
    <cellStyle name="xl26 2 2" xfId="139"/>
    <cellStyle name="xl26 2 3" xfId="140"/>
    <cellStyle name="xl26 2 4" xfId="141"/>
    <cellStyle name="xl26 3" xfId="142"/>
    <cellStyle name="xl26 4" xfId="143"/>
    <cellStyle name="xl26 5" xfId="144"/>
    <cellStyle name="xl26 6" xfId="145"/>
    <cellStyle name="xl26 7" xfId="146"/>
    <cellStyle name="xl26 8" xfId="147"/>
    <cellStyle name="xl26 9" xfId="148"/>
    <cellStyle name="xl27" xfId="149"/>
    <cellStyle name="xl27 2" xfId="150"/>
    <cellStyle name="xl27 2 2" xfId="151"/>
    <cellStyle name="xl27 2 3" xfId="152"/>
    <cellStyle name="xl27 2 4" xfId="153"/>
    <cellStyle name="xl27 3" xfId="154"/>
    <cellStyle name="xl27 4" xfId="155"/>
    <cellStyle name="xl27 5" xfId="156"/>
    <cellStyle name="xl27 6" xfId="157"/>
    <cellStyle name="xl27 7" xfId="158"/>
    <cellStyle name="xl28" xfId="159"/>
    <cellStyle name="xl28 2" xfId="160"/>
    <cellStyle name="xl28 2 2" xfId="161"/>
    <cellStyle name="xl28 2 3" xfId="162"/>
    <cellStyle name="xl28 2 4" xfId="163"/>
    <cellStyle name="xl28 3" xfId="164"/>
    <cellStyle name="xl28 4" xfId="165"/>
    <cellStyle name="xl28 5" xfId="166"/>
    <cellStyle name="xl28 6" xfId="167"/>
    <cellStyle name="xl29" xfId="168"/>
    <cellStyle name="xl29 2" xfId="169"/>
    <cellStyle name="xl29 2 2" xfId="170"/>
    <cellStyle name="xl29 2 3" xfId="171"/>
    <cellStyle name="xl29 2 4" xfId="172"/>
    <cellStyle name="xl29 3" xfId="173"/>
    <cellStyle name="xl29 4" xfId="174"/>
    <cellStyle name="xl29 5" xfId="175"/>
    <cellStyle name="xl29 6" xfId="176"/>
    <cellStyle name="xl29 7" xfId="177"/>
    <cellStyle name="xl29 8" xfId="178"/>
    <cellStyle name="xl29 9" xfId="179"/>
    <cellStyle name="xl30" xfId="180"/>
    <cellStyle name="xl30 2" xfId="181"/>
    <cellStyle name="xl30 2 2" xfId="182"/>
    <cellStyle name="xl30 2 3" xfId="183"/>
    <cellStyle name="xl30 2 4" xfId="184"/>
    <cellStyle name="xl30 3" xfId="185"/>
    <cellStyle name="xl30 4" xfId="186"/>
    <cellStyle name="xl30 5" xfId="187"/>
    <cellStyle name="xl30 6" xfId="188"/>
    <cellStyle name="xl30 7" xfId="189"/>
    <cellStyle name="xl30 8" xfId="190"/>
    <cellStyle name="xl30 9" xfId="191"/>
    <cellStyle name="xl31" xfId="192"/>
    <cellStyle name="xl31 2" xfId="193"/>
    <cellStyle name="xl31 2 2" xfId="194"/>
    <cellStyle name="xl31 2 3" xfId="195"/>
    <cellStyle name="xl31 2 4" xfId="196"/>
    <cellStyle name="xl31 3" xfId="197"/>
    <cellStyle name="xl31 4" xfId="198"/>
    <cellStyle name="xl31 5" xfId="199"/>
    <cellStyle name="xl31 6" xfId="200"/>
    <cellStyle name="xl31 7" xfId="201"/>
    <cellStyle name="xl31 8" xfId="202"/>
    <cellStyle name="xl31 9" xfId="203"/>
    <cellStyle name="xl32" xfId="204"/>
    <cellStyle name="xl32 2" xfId="205"/>
    <cellStyle name="xl32 2 2" xfId="206"/>
    <cellStyle name="xl32 2 3" xfId="207"/>
    <cellStyle name="xl32 2 4" xfId="208"/>
    <cellStyle name="xl32 3" xfId="209"/>
    <cellStyle name="xl32 4" xfId="210"/>
    <cellStyle name="xl32 5" xfId="211"/>
    <cellStyle name="xl32 6" xfId="212"/>
    <cellStyle name="xl32 7" xfId="213"/>
    <cellStyle name="xl32 8" xfId="214"/>
    <cellStyle name="xl32 9" xfId="215"/>
    <cellStyle name="xl33" xfId="216"/>
    <cellStyle name="xl33 2" xfId="217"/>
    <cellStyle name="xl33 2 2" xfId="218"/>
    <cellStyle name="xl33 2 3" xfId="219"/>
    <cellStyle name="xl33 2 4" xfId="220"/>
    <cellStyle name="xl33 3" xfId="221"/>
    <cellStyle name="xl33 4" xfId="222"/>
    <cellStyle name="xl33 5" xfId="223"/>
    <cellStyle name="xl33 6" xfId="224"/>
    <cellStyle name="xl33 7" xfId="225"/>
    <cellStyle name="xl33 8" xfId="226"/>
    <cellStyle name="xl33 9" xfId="227"/>
    <cellStyle name="xl34" xfId="228"/>
    <cellStyle name="xl34 2" xfId="229"/>
    <cellStyle name="xl34 2 2" xfId="230"/>
    <cellStyle name="xl34 2 3" xfId="231"/>
    <cellStyle name="xl34 2 4" xfId="232"/>
    <cellStyle name="xl34 3" xfId="233"/>
    <cellStyle name="xl34 4" xfId="234"/>
    <cellStyle name="xl34 5" xfId="235"/>
    <cellStyle name="xl34 6" xfId="236"/>
    <cellStyle name="xl34 7" xfId="237"/>
    <cellStyle name="xl34 8" xfId="238"/>
    <cellStyle name="xl34 9" xfId="239"/>
    <cellStyle name="xl35" xfId="240"/>
    <cellStyle name="xl35 2" xfId="241"/>
    <cellStyle name="xl35 2 2" xfId="242"/>
    <cellStyle name="xl35 2 3" xfId="243"/>
    <cellStyle name="xl35 2 4" xfId="244"/>
    <cellStyle name="xl35 3" xfId="245"/>
    <cellStyle name="xl35 4" xfId="246"/>
    <cellStyle name="xl35 5" xfId="247"/>
    <cellStyle name="xl35 6" xfId="248"/>
    <cellStyle name="xl35 7" xfId="249"/>
    <cellStyle name="xl35 8" xfId="250"/>
    <cellStyle name="xl35 9" xfId="251"/>
    <cellStyle name="xl36" xfId="252"/>
    <cellStyle name="xl36 2" xfId="253"/>
    <cellStyle name="xl36 2 2" xfId="254"/>
    <cellStyle name="xl36 2 3" xfId="255"/>
    <cellStyle name="xl36 2 4" xfId="256"/>
    <cellStyle name="xl36 3" xfId="257"/>
    <cellStyle name="xl36 4" xfId="258"/>
    <cellStyle name="xl36 5" xfId="259"/>
    <cellStyle name="xl36 6" xfId="260"/>
    <cellStyle name="xl36 7" xfId="261"/>
    <cellStyle name="xl36 8" xfId="262"/>
    <cellStyle name="xl36 9" xfId="263"/>
    <cellStyle name="xl37" xfId="264"/>
    <cellStyle name="xl37 2" xfId="265"/>
    <cellStyle name="xl37 2 2" xfId="266"/>
    <cellStyle name="xl37 2 3" xfId="267"/>
    <cellStyle name="xl37 2 4" xfId="268"/>
    <cellStyle name="xl37 3" xfId="269"/>
    <cellStyle name="xl37 4" xfId="270"/>
    <cellStyle name="xl37 5" xfId="271"/>
    <cellStyle name="xl37 6" xfId="272"/>
    <cellStyle name="xl37 7" xfId="273"/>
    <cellStyle name="xl37 8" xfId="274"/>
    <cellStyle name="xl37 9" xfId="275"/>
    <cellStyle name="xl38" xfId="276"/>
    <cellStyle name="xl38 2" xfId="277"/>
    <cellStyle name="xl38 2 2" xfId="278"/>
    <cellStyle name="xl38 2 3" xfId="279"/>
    <cellStyle name="xl38 2 4" xfId="280"/>
    <cellStyle name="xl38 3" xfId="281"/>
    <cellStyle name="xl38 4" xfId="282"/>
    <cellStyle name="xl38 5" xfId="283"/>
    <cellStyle name="xl38 6" xfId="284"/>
    <cellStyle name="xl38 7" xfId="285"/>
    <cellStyle name="xl38 8" xfId="286"/>
    <cellStyle name="xl38 9" xfId="287"/>
    <cellStyle name="xl39" xfId="288"/>
    <cellStyle name="xl39 2" xfId="289"/>
    <cellStyle name="xl39 2 2" xfId="290"/>
    <cellStyle name="xl39 2 3" xfId="291"/>
    <cellStyle name="xl39 2 4" xfId="292"/>
    <cellStyle name="xl39 3" xfId="293"/>
    <cellStyle name="xl39 4" xfId="294"/>
    <cellStyle name="xl39 5" xfId="295"/>
    <cellStyle name="xl39 6" xfId="296"/>
    <cellStyle name="xl39 7" xfId="297"/>
    <cellStyle name="xl39 8" xfId="298"/>
    <cellStyle name="xl39 9" xfId="299"/>
    <cellStyle name="xl40" xfId="300"/>
    <cellStyle name="xl40 2" xfId="301"/>
    <cellStyle name="xl40 2 2" xfId="302"/>
    <cellStyle name="xl40 2 3" xfId="303"/>
    <cellStyle name="xl40 2 4" xfId="304"/>
    <cellStyle name="xl40 3" xfId="305"/>
    <cellStyle name="xl40 4" xfId="306"/>
    <cellStyle name="xl40 5" xfId="307"/>
    <cellStyle name="xl40 6" xfId="308"/>
    <cellStyle name="xl40 7" xfId="309"/>
    <cellStyle name="xl41" xfId="310"/>
    <cellStyle name="xl41 2" xfId="311"/>
    <cellStyle name="xl41 2 2" xfId="312"/>
    <cellStyle name="xl41 2 3" xfId="313"/>
    <cellStyle name="xl41 2 4" xfId="314"/>
    <cellStyle name="xl41 3" xfId="315"/>
    <cellStyle name="xl41 4" xfId="316"/>
    <cellStyle name="xl41 5" xfId="317"/>
    <cellStyle name="xl41 6" xfId="318"/>
    <cellStyle name="xl41 7" xfId="319"/>
    <cellStyle name="xl41 8" xfId="320"/>
    <cellStyle name="xl41 9" xfId="321"/>
    <cellStyle name="xl42" xfId="322"/>
    <cellStyle name="xl42 2" xfId="323"/>
    <cellStyle name="xl42 2 2" xfId="324"/>
    <cellStyle name="xl42 2 3" xfId="325"/>
    <cellStyle name="xl42 2 4" xfId="326"/>
    <cellStyle name="xl42 3" xfId="327"/>
    <cellStyle name="xl42 4" xfId="328"/>
    <cellStyle name="xl42 5" xfId="329"/>
    <cellStyle name="xl42 6" xfId="330"/>
    <cellStyle name="xl42 7" xfId="331"/>
    <cellStyle name="xl42 8" xfId="332"/>
    <cellStyle name="xl42 9" xfId="333"/>
    <cellStyle name="xl43" xfId="334"/>
    <cellStyle name="xl43 2" xfId="335"/>
    <cellStyle name="xl43 2 2" xfId="336"/>
    <cellStyle name="xl43 2 3" xfId="337"/>
    <cellStyle name="xl43 2 4" xfId="338"/>
    <cellStyle name="xl43 3" xfId="339"/>
    <cellStyle name="xl43 4" xfId="340"/>
    <cellStyle name="xl43 5" xfId="341"/>
    <cellStyle name="xl43 6" xfId="342"/>
    <cellStyle name="xl43 7" xfId="343"/>
    <cellStyle name="xl43 8" xfId="344"/>
    <cellStyle name="xl43 9" xfId="345"/>
    <cellStyle name="xl44" xfId="346"/>
    <cellStyle name="xl44 2" xfId="347"/>
    <cellStyle name="xl44 2 2" xfId="348"/>
    <cellStyle name="xl44 2 3" xfId="349"/>
    <cellStyle name="xl44 2 4" xfId="350"/>
    <cellStyle name="xl44 3" xfId="351"/>
    <cellStyle name="xl44 4" xfId="352"/>
    <cellStyle name="xl44 5" xfId="353"/>
    <cellStyle name="xl44 6" xfId="354"/>
    <cellStyle name="xl44 7" xfId="355"/>
    <cellStyle name="xl44 8" xfId="356"/>
    <cellStyle name="xl44 9" xfId="357"/>
    <cellStyle name="xl45" xfId="358"/>
    <cellStyle name="xl45 2" xfId="359"/>
    <cellStyle name="xl45 3" xfId="360"/>
    <cellStyle name="xl45 4" xfId="361"/>
    <cellStyle name="xl45 5" xfId="362"/>
    <cellStyle name="xl45 6" xfId="363"/>
    <cellStyle name="xl45 7" xfId="364"/>
    <cellStyle name="xl46" xfId="365"/>
    <cellStyle name="xl46 2" xfId="366"/>
    <cellStyle name="xl46 3" xfId="367"/>
    <cellStyle name="xl46 4" xfId="368"/>
    <cellStyle name="xl46 5" xfId="369"/>
    <cellStyle name="xl46 6" xfId="370"/>
    <cellStyle name="xl46 7" xfId="371"/>
    <cellStyle name="xl47" xfId="372"/>
    <cellStyle name="xl48" xfId="373"/>
    <cellStyle name="xl49" xfId="374"/>
    <cellStyle name="xl50" xfId="375"/>
    <cellStyle name="xl51" xfId="376"/>
    <cellStyle name="xl52" xfId="377"/>
    <cellStyle name="xl53" xfId="378"/>
    <cellStyle name="xl54" xfId="379"/>
    <cellStyle name="xl55" xfId="380"/>
    <cellStyle name="xl56" xfId="381"/>
    <cellStyle name="xl57" xfId="382"/>
    <cellStyle name="xl58" xfId="383"/>
    <cellStyle name="xl59" xfId="384"/>
    <cellStyle name="xl60" xfId="385"/>
    <cellStyle name="xl60 2" xfId="386"/>
    <cellStyle name="xl60 3" xfId="387"/>
    <cellStyle name="xl60 4" xfId="388"/>
    <cellStyle name="xl61" xfId="389"/>
    <cellStyle name="xl62" xfId="390"/>
    <cellStyle name="xl63" xfId="391"/>
    <cellStyle name="xl63 2" xfId="392"/>
    <cellStyle name="xl63 3" xfId="393"/>
    <cellStyle name="xl64" xfId="394"/>
    <cellStyle name="xl65" xfId="395"/>
    <cellStyle name="Акцент1" xfId="63" builtinId="29" customBuiltin="1"/>
    <cellStyle name="Акцент1 2" xfId="19"/>
    <cellStyle name="Акцент1 2 2" xfId="396"/>
    <cellStyle name="Акцент2" xfId="64" builtinId="33" customBuiltin="1"/>
    <cellStyle name="Акцент2 2" xfId="20"/>
    <cellStyle name="Акцент2 2 2" xfId="397"/>
    <cellStyle name="Акцент3" xfId="65" builtinId="37" customBuiltin="1"/>
    <cellStyle name="Акцент3 2" xfId="21"/>
    <cellStyle name="Акцент3 2 2" xfId="398"/>
    <cellStyle name="Акцент4" xfId="66" builtinId="41" customBuiltin="1"/>
    <cellStyle name="Акцент4 2" xfId="22"/>
    <cellStyle name="Акцент4 2 2" xfId="399"/>
    <cellStyle name="Акцент5" xfId="67" builtinId="45" customBuiltin="1"/>
    <cellStyle name="Акцент5 2" xfId="23"/>
    <cellStyle name="Акцент5 2 2" xfId="400"/>
    <cellStyle name="Акцент6" xfId="68" builtinId="49" customBuiltin="1"/>
    <cellStyle name="Акцент6 2" xfId="24"/>
    <cellStyle name="Акцент6 2 2" xfId="401"/>
    <cellStyle name="Ввод " xfId="55" builtinId="20" customBuiltin="1"/>
    <cellStyle name="Ввод  2" xfId="25"/>
    <cellStyle name="Вывод" xfId="56" builtinId="21" customBuiltin="1"/>
    <cellStyle name="Вывод 2" xfId="26"/>
    <cellStyle name="Вычисление" xfId="57" builtinId="22" customBuiltin="1"/>
    <cellStyle name="Вычисление 2" xfId="27"/>
    <cellStyle name="Заголовок 1" xfId="48" builtinId="16" customBuiltin="1"/>
    <cellStyle name="Заголовок 1 2" xfId="28"/>
    <cellStyle name="Заголовок 2" xfId="49" builtinId="17" customBuiltin="1"/>
    <cellStyle name="Заголовок 2 2" xfId="29"/>
    <cellStyle name="Заголовок 3" xfId="50" builtinId="18" customBuiltin="1"/>
    <cellStyle name="Заголовок 3 2" xfId="30"/>
    <cellStyle name="Заголовок 4" xfId="51" builtinId="19" customBuiltin="1"/>
    <cellStyle name="Заголовок 4 2" xfId="31"/>
    <cellStyle name="Заголовок 4 2 2" xfId="402"/>
    <cellStyle name="Итог" xfId="62" builtinId="25" customBuiltin="1"/>
    <cellStyle name="Итог 2" xfId="32"/>
    <cellStyle name="Контрольная ячейка" xfId="59" builtinId="23" customBuiltin="1"/>
    <cellStyle name="Контрольная ячейка 2" xfId="33"/>
    <cellStyle name="Название" xfId="47" builtinId="15" customBuiltin="1"/>
    <cellStyle name="Название 2" xfId="34"/>
    <cellStyle name="Название 2 2" xfId="403"/>
    <cellStyle name="Нейтральный" xfId="54" builtinId="28" customBuiltin="1"/>
    <cellStyle name="Нейтральный 2" xfId="35"/>
    <cellStyle name="Нейтральный 2 2" xfId="404"/>
    <cellStyle name="Обычный" xfId="0" builtinId="0"/>
    <cellStyle name="Обычный 10" xfId="405"/>
    <cellStyle name="Обычный 11" xfId="406"/>
    <cellStyle name="Обычный 12" xfId="407"/>
    <cellStyle name="Обычный 13" xfId="408"/>
    <cellStyle name="Обычный 14" xfId="409"/>
    <cellStyle name="Обычный 15" xfId="410"/>
    <cellStyle name="Обычный 16" xfId="69"/>
    <cellStyle name="Обычный 2" xfId="36"/>
    <cellStyle name="Обычный 3" xfId="37"/>
    <cellStyle name="Обычный 3 2" xfId="411"/>
    <cellStyle name="Обычный 4" xfId="38"/>
    <cellStyle name="Обычный 4 2" xfId="412"/>
    <cellStyle name="Обычный 5" xfId="413"/>
    <cellStyle name="Обычный 5 2" xfId="414"/>
    <cellStyle name="Обычный 5 3" xfId="415"/>
    <cellStyle name="Обычный 5 4" xfId="416"/>
    <cellStyle name="Обычный 6" xfId="417"/>
    <cellStyle name="Обычный 6 2" xfId="418"/>
    <cellStyle name="Обычный 7" xfId="419"/>
    <cellStyle name="Обычный 8" xfId="420"/>
    <cellStyle name="Обычный 9" xfId="421"/>
    <cellStyle name="Обычный_Лист1" xfId="39"/>
    <cellStyle name="Обычный_Прил № 4" xfId="40"/>
    <cellStyle name="Плохой" xfId="53" builtinId="27" customBuiltin="1"/>
    <cellStyle name="Плохой 2" xfId="41"/>
    <cellStyle name="Плохой 2 2" xfId="422"/>
    <cellStyle name="Пояснение" xfId="61" builtinId="53" customBuiltin="1"/>
    <cellStyle name="Пояснение 2" xfId="42"/>
    <cellStyle name="Пояснение 2 2" xfId="423"/>
    <cellStyle name="Примечание 2" xfId="43"/>
    <cellStyle name="Примечание 2 2" xfId="424"/>
    <cellStyle name="Связанная ячейка" xfId="58" builtinId="24" customBuiltin="1"/>
    <cellStyle name="Связанная ячейка 2" xfId="44"/>
    <cellStyle name="Текст предупреждения" xfId="60" builtinId="11" customBuiltin="1"/>
    <cellStyle name="Текст предупреждения 2" xfId="45"/>
    <cellStyle name="Текст предупреждения 2 2" xfId="425"/>
    <cellStyle name="Тысячи [0]_Лист1" xfId="426"/>
    <cellStyle name="Тысячи_Лист1" xfId="427"/>
    <cellStyle name="Финансовый 2" xfId="429"/>
    <cellStyle name="Финансовый 2 2" xfId="430"/>
    <cellStyle name="Финансовый 2 2 3" xfId="431"/>
    <cellStyle name="Финансовый 2 3" xfId="432"/>
    <cellStyle name="Финансовый 2 4" xfId="433"/>
    <cellStyle name="Финансовый 2 5" xfId="434"/>
    <cellStyle name="Финансовый 3" xfId="435"/>
    <cellStyle name="Финансовый 3 2" xfId="436"/>
    <cellStyle name="Финансовый 4" xfId="437"/>
    <cellStyle name="Финансовый 5" xfId="438"/>
    <cellStyle name="Финансовый 6" xfId="439"/>
    <cellStyle name="Финансовый 7" xfId="440"/>
    <cellStyle name="Финансовый 8" xfId="441"/>
    <cellStyle name="Финансовый 9" xfId="428"/>
    <cellStyle name="Хороший" xfId="52" builtinId="26" customBuiltin="1"/>
    <cellStyle name="Хороший 2" xfId="46"/>
    <cellStyle name="Хороший 2 2" xfId="4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zoomScaleNormal="100" workbookViewId="0">
      <selection activeCell="G5" sqref="G5"/>
    </sheetView>
  </sheetViews>
  <sheetFormatPr defaultRowHeight="15" x14ac:dyDescent="0.25"/>
  <cols>
    <col min="1" max="1" width="55.5703125" customWidth="1"/>
    <col min="2" max="2" width="8.28515625" customWidth="1"/>
    <col min="4" max="4" width="13.5703125" customWidth="1"/>
    <col min="5" max="5" width="11.42578125" bestFit="1" customWidth="1"/>
    <col min="6" max="6" width="13" customWidth="1"/>
    <col min="7" max="7" width="13.28515625" customWidth="1"/>
  </cols>
  <sheetData>
    <row r="1" spans="1:7" ht="15.75" x14ac:dyDescent="0.25">
      <c r="A1" s="28"/>
      <c r="B1" s="28"/>
      <c r="C1" s="28"/>
      <c r="D1" s="6"/>
      <c r="E1" s="12"/>
      <c r="F1" s="12"/>
      <c r="G1" s="29" t="s">
        <v>123</v>
      </c>
    </row>
    <row r="2" spans="1:7" ht="15.75" x14ac:dyDescent="0.25">
      <c r="A2" s="28"/>
      <c r="B2" s="28"/>
      <c r="C2" s="6"/>
      <c r="D2" s="6"/>
      <c r="E2" s="6"/>
      <c r="F2" s="6"/>
      <c r="G2" s="32" t="s">
        <v>156</v>
      </c>
    </row>
    <row r="3" spans="1:7" ht="15.75" x14ac:dyDescent="0.25">
      <c r="A3" s="28"/>
      <c r="B3" s="28"/>
      <c r="C3" s="6"/>
      <c r="D3" s="6"/>
      <c r="E3" s="6"/>
      <c r="F3" s="6"/>
      <c r="G3" s="30" t="s">
        <v>124</v>
      </c>
    </row>
    <row r="4" spans="1:7" ht="15.75" x14ac:dyDescent="0.25">
      <c r="A4" s="28"/>
      <c r="B4" s="28"/>
      <c r="C4" s="13"/>
      <c r="D4" s="13"/>
      <c r="E4" s="13"/>
      <c r="F4" s="13"/>
      <c r="G4" s="33" t="s">
        <v>0</v>
      </c>
    </row>
    <row r="5" spans="1:7" ht="15.75" x14ac:dyDescent="0.25">
      <c r="A5" s="19"/>
      <c r="B5" s="19"/>
      <c r="C5" s="19"/>
      <c r="D5" s="19"/>
      <c r="E5" s="19"/>
      <c r="F5" s="19"/>
      <c r="G5" s="33" t="s">
        <v>163</v>
      </c>
    </row>
    <row r="6" spans="1:7" ht="15.75" x14ac:dyDescent="0.25">
      <c r="A6" s="19"/>
      <c r="B6" s="19"/>
      <c r="C6" s="19"/>
      <c r="D6" s="19"/>
      <c r="E6" s="19"/>
      <c r="F6" s="19"/>
      <c r="G6" s="69"/>
    </row>
    <row r="7" spans="1:7" x14ac:dyDescent="0.25">
      <c r="A7" s="19"/>
      <c r="B7" s="19"/>
      <c r="C7" s="19"/>
      <c r="D7" s="19"/>
      <c r="E7" s="19"/>
      <c r="F7" s="19"/>
      <c r="G7" s="27"/>
    </row>
    <row r="8" spans="1:7" ht="15.75" x14ac:dyDescent="0.25">
      <c r="A8" s="75" t="s">
        <v>107</v>
      </c>
      <c r="B8" s="75"/>
      <c r="C8" s="75"/>
      <c r="D8" s="75"/>
      <c r="E8" s="75"/>
      <c r="F8" s="75"/>
      <c r="G8" s="75"/>
    </row>
    <row r="9" spans="1:7" ht="15.75" x14ac:dyDescent="0.25">
      <c r="A9" s="75" t="s">
        <v>109</v>
      </c>
      <c r="B9" s="75"/>
      <c r="C9" s="75"/>
      <c r="D9" s="75"/>
      <c r="E9" s="75"/>
      <c r="F9" s="75"/>
      <c r="G9" s="75"/>
    </row>
    <row r="10" spans="1:7" ht="15.75" x14ac:dyDescent="0.25">
      <c r="A10" s="75" t="s">
        <v>108</v>
      </c>
      <c r="B10" s="75"/>
      <c r="C10" s="75"/>
      <c r="D10" s="75"/>
      <c r="E10" s="75"/>
      <c r="F10" s="75"/>
      <c r="G10" s="75"/>
    </row>
    <row r="11" spans="1:7" ht="15.75" x14ac:dyDescent="0.25">
      <c r="A11" s="76" t="s">
        <v>149</v>
      </c>
      <c r="B11" s="76"/>
      <c r="C11" s="76"/>
      <c r="D11" s="76"/>
      <c r="E11" s="76"/>
      <c r="F11" s="76"/>
      <c r="G11" s="76"/>
    </row>
    <row r="12" spans="1:7" x14ac:dyDescent="0.25">
      <c r="A12" s="6"/>
      <c r="B12" s="1"/>
      <c r="C12" s="1"/>
      <c r="D12" s="1"/>
      <c r="E12" s="1"/>
      <c r="F12" s="1"/>
      <c r="G12" s="7" t="s">
        <v>110</v>
      </c>
    </row>
    <row r="13" spans="1:7" x14ac:dyDescent="0.25">
      <c r="A13" s="79" t="s">
        <v>1</v>
      </c>
      <c r="B13" s="81" t="s">
        <v>2</v>
      </c>
      <c r="C13" s="81" t="s">
        <v>3</v>
      </c>
      <c r="D13" s="81" t="s">
        <v>4</v>
      </c>
      <c r="E13" s="81" t="s">
        <v>5</v>
      </c>
      <c r="F13" s="77" t="s">
        <v>6</v>
      </c>
      <c r="G13" s="78"/>
    </row>
    <row r="14" spans="1:7" x14ac:dyDescent="0.25">
      <c r="A14" s="80"/>
      <c r="B14" s="80"/>
      <c r="C14" s="80"/>
      <c r="D14" s="80"/>
      <c r="E14" s="80"/>
      <c r="F14" s="34" t="s">
        <v>134</v>
      </c>
      <c r="G14" s="34" t="s">
        <v>148</v>
      </c>
    </row>
    <row r="15" spans="1:7" x14ac:dyDescent="0.25">
      <c r="A15" s="47" t="s">
        <v>7</v>
      </c>
      <c r="B15" s="3" t="s">
        <v>8</v>
      </c>
      <c r="C15" s="8"/>
      <c r="D15" s="9"/>
      <c r="E15" s="9"/>
      <c r="F15" s="22">
        <f>F16+F22+F28+F33</f>
        <v>11600356.75</v>
      </c>
      <c r="G15" s="22">
        <f>G16+G22+G28+G33</f>
        <v>10210368.279999999</v>
      </c>
    </row>
    <row r="16" spans="1:7" ht="27" x14ac:dyDescent="0.25">
      <c r="A16" s="48" t="s">
        <v>9</v>
      </c>
      <c r="B16" s="4" t="s">
        <v>8</v>
      </c>
      <c r="C16" s="4" t="s">
        <v>10</v>
      </c>
      <c r="D16" s="4"/>
      <c r="E16" s="4"/>
      <c r="F16" s="23">
        <f t="shared" ref="F16:G20" si="0">F17</f>
        <v>1541392</v>
      </c>
      <c r="G16" s="23">
        <f t="shared" si="0"/>
        <v>1541392</v>
      </c>
    </row>
    <row r="17" spans="1:7" ht="27.75" customHeight="1" x14ac:dyDescent="0.25">
      <c r="A17" s="14" t="s">
        <v>143</v>
      </c>
      <c r="B17" s="2" t="s">
        <v>8</v>
      </c>
      <c r="C17" s="2" t="s">
        <v>10</v>
      </c>
      <c r="D17" s="2" t="s">
        <v>50</v>
      </c>
      <c r="E17" s="2"/>
      <c r="F17" s="24">
        <f t="shared" si="0"/>
        <v>1541392</v>
      </c>
      <c r="G17" s="24">
        <f t="shared" si="0"/>
        <v>1541392</v>
      </c>
    </row>
    <row r="18" spans="1:7" ht="38.25" x14ac:dyDescent="0.25">
      <c r="A18" s="49" t="s">
        <v>75</v>
      </c>
      <c r="B18" s="2" t="s">
        <v>8</v>
      </c>
      <c r="C18" s="2" t="s">
        <v>10</v>
      </c>
      <c r="D18" s="2" t="s">
        <v>49</v>
      </c>
      <c r="E18" s="2"/>
      <c r="F18" s="24">
        <f t="shared" si="0"/>
        <v>1541392</v>
      </c>
      <c r="G18" s="24">
        <f t="shared" si="0"/>
        <v>1541392</v>
      </c>
    </row>
    <row r="19" spans="1:7" ht="42.75" customHeight="1" x14ac:dyDescent="0.25">
      <c r="A19" s="49" t="s">
        <v>76</v>
      </c>
      <c r="B19" s="2" t="s">
        <v>8</v>
      </c>
      <c r="C19" s="2" t="s">
        <v>10</v>
      </c>
      <c r="D19" s="2" t="s">
        <v>55</v>
      </c>
      <c r="E19" s="2"/>
      <c r="F19" s="24">
        <f t="shared" si="0"/>
        <v>1541392</v>
      </c>
      <c r="G19" s="24">
        <f t="shared" si="0"/>
        <v>1541392</v>
      </c>
    </row>
    <row r="20" spans="1:7" ht="25.5" x14ac:dyDescent="0.25">
      <c r="A20" s="50" t="s">
        <v>12</v>
      </c>
      <c r="B20" s="2" t="s">
        <v>8</v>
      </c>
      <c r="C20" s="2" t="s">
        <v>10</v>
      </c>
      <c r="D20" s="2" t="s">
        <v>59</v>
      </c>
      <c r="E20" s="2"/>
      <c r="F20" s="24">
        <f t="shared" si="0"/>
        <v>1541392</v>
      </c>
      <c r="G20" s="24">
        <f t="shared" si="0"/>
        <v>1541392</v>
      </c>
    </row>
    <row r="21" spans="1:7" ht="54" customHeight="1" x14ac:dyDescent="0.25">
      <c r="A21" s="50" t="s">
        <v>13</v>
      </c>
      <c r="B21" s="2" t="s">
        <v>8</v>
      </c>
      <c r="C21" s="2" t="s">
        <v>10</v>
      </c>
      <c r="D21" s="2" t="s">
        <v>59</v>
      </c>
      <c r="E21" s="2" t="s">
        <v>14</v>
      </c>
      <c r="F21" s="24">
        <v>1541392</v>
      </c>
      <c r="G21" s="24">
        <v>1541392</v>
      </c>
    </row>
    <row r="22" spans="1:7" ht="45" customHeight="1" x14ac:dyDescent="0.25">
      <c r="A22" s="65" t="s">
        <v>155</v>
      </c>
      <c r="B22" s="4" t="s">
        <v>8</v>
      </c>
      <c r="C22" s="4" t="s">
        <v>15</v>
      </c>
      <c r="D22" s="4"/>
      <c r="E22" s="4"/>
      <c r="F22" s="23">
        <f t="shared" ref="F22:G26" si="1">F23</f>
        <v>2626940</v>
      </c>
      <c r="G22" s="23">
        <f t="shared" si="1"/>
        <v>2626940</v>
      </c>
    </row>
    <row r="23" spans="1:7" ht="27" customHeight="1" x14ac:dyDescent="0.25">
      <c r="A23" s="14" t="s">
        <v>143</v>
      </c>
      <c r="B23" s="5" t="s">
        <v>8</v>
      </c>
      <c r="C23" s="5" t="s">
        <v>15</v>
      </c>
      <c r="D23" s="2" t="s">
        <v>50</v>
      </c>
      <c r="E23" s="5"/>
      <c r="F23" s="25">
        <f t="shared" si="1"/>
        <v>2626940</v>
      </c>
      <c r="G23" s="25">
        <f t="shared" si="1"/>
        <v>2626940</v>
      </c>
    </row>
    <row r="24" spans="1:7" ht="40.5" customHeight="1" x14ac:dyDescent="0.25">
      <c r="A24" s="49" t="s">
        <v>75</v>
      </c>
      <c r="B24" s="5" t="s">
        <v>8</v>
      </c>
      <c r="C24" s="5" t="s">
        <v>15</v>
      </c>
      <c r="D24" s="2" t="s">
        <v>49</v>
      </c>
      <c r="E24" s="5"/>
      <c r="F24" s="25">
        <f t="shared" si="1"/>
        <v>2626940</v>
      </c>
      <c r="G24" s="25">
        <f t="shared" si="1"/>
        <v>2626940</v>
      </c>
    </row>
    <row r="25" spans="1:7" ht="51" x14ac:dyDescent="0.25">
      <c r="A25" s="49" t="s">
        <v>77</v>
      </c>
      <c r="B25" s="5" t="s">
        <v>8</v>
      </c>
      <c r="C25" s="5" t="s">
        <v>15</v>
      </c>
      <c r="D25" s="2" t="s">
        <v>56</v>
      </c>
      <c r="E25" s="5"/>
      <c r="F25" s="25">
        <f t="shared" si="1"/>
        <v>2626940</v>
      </c>
      <c r="G25" s="25">
        <f t="shared" si="1"/>
        <v>2626940</v>
      </c>
    </row>
    <row r="26" spans="1:7" ht="25.5" x14ac:dyDescent="0.25">
      <c r="A26" s="14" t="s">
        <v>16</v>
      </c>
      <c r="B26" s="5" t="s">
        <v>8</v>
      </c>
      <c r="C26" s="5" t="s">
        <v>15</v>
      </c>
      <c r="D26" s="2" t="s">
        <v>60</v>
      </c>
      <c r="E26" s="5"/>
      <c r="F26" s="25">
        <f t="shared" si="1"/>
        <v>2626940</v>
      </c>
      <c r="G26" s="25">
        <f t="shared" si="1"/>
        <v>2626940</v>
      </c>
    </row>
    <row r="27" spans="1:7" ht="54" customHeight="1" x14ac:dyDescent="0.25">
      <c r="A27" s="14" t="s">
        <v>17</v>
      </c>
      <c r="B27" s="5" t="s">
        <v>8</v>
      </c>
      <c r="C27" s="5" t="s">
        <v>15</v>
      </c>
      <c r="D27" s="2" t="s">
        <v>60</v>
      </c>
      <c r="E27" s="2" t="s">
        <v>14</v>
      </c>
      <c r="F27" s="24">
        <v>2626940</v>
      </c>
      <c r="G27" s="24">
        <v>2626940</v>
      </c>
    </row>
    <row r="28" spans="1:7" x14ac:dyDescent="0.25">
      <c r="A28" s="51" t="s">
        <v>22</v>
      </c>
      <c r="B28" s="4" t="s">
        <v>8</v>
      </c>
      <c r="C28" s="4" t="s">
        <v>23</v>
      </c>
      <c r="D28" s="4"/>
      <c r="E28" s="4"/>
      <c r="F28" s="23">
        <f t="shared" ref="F28:G31" si="2">F29</f>
        <v>50000</v>
      </c>
      <c r="G28" s="23">
        <f t="shared" si="2"/>
        <v>50000</v>
      </c>
    </row>
    <row r="29" spans="1:7" x14ac:dyDescent="0.25">
      <c r="A29" s="50" t="s">
        <v>11</v>
      </c>
      <c r="B29" s="2" t="s">
        <v>8</v>
      </c>
      <c r="C29" s="2" t="s">
        <v>23</v>
      </c>
      <c r="D29" s="2" t="s">
        <v>51</v>
      </c>
      <c r="E29" s="2"/>
      <c r="F29" s="24">
        <f t="shared" si="2"/>
        <v>50000</v>
      </c>
      <c r="G29" s="24">
        <f t="shared" si="2"/>
        <v>50000</v>
      </c>
    </row>
    <row r="30" spans="1:7" x14ac:dyDescent="0.25">
      <c r="A30" s="50" t="s">
        <v>24</v>
      </c>
      <c r="B30" s="2" t="s">
        <v>8</v>
      </c>
      <c r="C30" s="2" t="s">
        <v>23</v>
      </c>
      <c r="D30" s="2" t="s">
        <v>52</v>
      </c>
      <c r="E30" s="2"/>
      <c r="F30" s="24">
        <f t="shared" si="2"/>
        <v>50000</v>
      </c>
      <c r="G30" s="24">
        <f t="shared" si="2"/>
        <v>50000</v>
      </c>
    </row>
    <row r="31" spans="1:7" x14ac:dyDescent="0.25">
      <c r="A31" s="50" t="s">
        <v>25</v>
      </c>
      <c r="B31" s="2" t="s">
        <v>8</v>
      </c>
      <c r="C31" s="2" t="s">
        <v>23</v>
      </c>
      <c r="D31" s="2" t="s">
        <v>53</v>
      </c>
      <c r="E31" s="2"/>
      <c r="F31" s="24">
        <f t="shared" si="2"/>
        <v>50000</v>
      </c>
      <c r="G31" s="24">
        <f t="shared" si="2"/>
        <v>50000</v>
      </c>
    </row>
    <row r="32" spans="1:7" x14ac:dyDescent="0.25">
      <c r="A32" s="14" t="s">
        <v>20</v>
      </c>
      <c r="B32" s="2" t="s">
        <v>8</v>
      </c>
      <c r="C32" s="2" t="s">
        <v>23</v>
      </c>
      <c r="D32" s="2" t="s">
        <v>53</v>
      </c>
      <c r="E32" s="2" t="s">
        <v>21</v>
      </c>
      <c r="F32" s="24">
        <v>50000</v>
      </c>
      <c r="G32" s="24">
        <v>50000</v>
      </c>
    </row>
    <row r="33" spans="1:7" x14ac:dyDescent="0.25">
      <c r="A33" s="52" t="s">
        <v>26</v>
      </c>
      <c r="B33" s="4" t="s">
        <v>8</v>
      </c>
      <c r="C33" s="4" t="s">
        <v>27</v>
      </c>
      <c r="D33" s="4"/>
      <c r="E33" s="4"/>
      <c r="F33" s="23">
        <f>F34+F43+F47</f>
        <v>7382024.75</v>
      </c>
      <c r="G33" s="23">
        <f>G34+G43+G47</f>
        <v>5992036.2799999993</v>
      </c>
    </row>
    <row r="34" spans="1:7" ht="25.5" x14ac:dyDescent="0.25">
      <c r="A34" s="14" t="s">
        <v>143</v>
      </c>
      <c r="B34" s="2" t="s">
        <v>8</v>
      </c>
      <c r="C34" s="2" t="s">
        <v>27</v>
      </c>
      <c r="D34" s="2" t="s">
        <v>50</v>
      </c>
      <c r="E34" s="2"/>
      <c r="F34" s="24">
        <f>F35+F39</f>
        <v>1575600</v>
      </c>
      <c r="G34" s="24">
        <f>G35+G39</f>
        <v>1575600</v>
      </c>
    </row>
    <row r="35" spans="1:7" ht="38.25" x14ac:dyDescent="0.25">
      <c r="A35" s="49" t="s">
        <v>75</v>
      </c>
      <c r="B35" s="2" t="s">
        <v>8</v>
      </c>
      <c r="C35" s="2" t="s">
        <v>27</v>
      </c>
      <c r="D35" s="2" t="s">
        <v>49</v>
      </c>
      <c r="E35" s="2"/>
      <c r="F35" s="24">
        <f>F37</f>
        <v>4000</v>
      </c>
      <c r="G35" s="24">
        <f>G37</f>
        <v>4000</v>
      </c>
    </row>
    <row r="36" spans="1:7" ht="39.75" customHeight="1" x14ac:dyDescent="0.25">
      <c r="A36" s="17" t="s">
        <v>61</v>
      </c>
      <c r="B36" s="2" t="s">
        <v>8</v>
      </c>
      <c r="C36" s="2" t="s">
        <v>27</v>
      </c>
      <c r="D36" s="2" t="s">
        <v>57</v>
      </c>
      <c r="E36" s="2"/>
      <c r="F36" s="24">
        <f>F37</f>
        <v>4000</v>
      </c>
      <c r="G36" s="24">
        <f>G37</f>
        <v>4000</v>
      </c>
    </row>
    <row r="37" spans="1:7" ht="97.5" customHeight="1" x14ac:dyDescent="0.25">
      <c r="A37" s="14" t="s">
        <v>157</v>
      </c>
      <c r="B37" s="2" t="s">
        <v>8</v>
      </c>
      <c r="C37" s="2" t="s">
        <v>27</v>
      </c>
      <c r="D37" s="2" t="s">
        <v>62</v>
      </c>
      <c r="E37" s="2"/>
      <c r="F37" s="24">
        <f>F38</f>
        <v>4000</v>
      </c>
      <c r="G37" s="24">
        <f>G38</f>
        <v>4000</v>
      </c>
    </row>
    <row r="38" spans="1:7" ht="27" customHeight="1" x14ac:dyDescent="0.25">
      <c r="A38" s="50" t="s">
        <v>18</v>
      </c>
      <c r="B38" s="2" t="s">
        <v>8</v>
      </c>
      <c r="C38" s="2" t="s">
        <v>27</v>
      </c>
      <c r="D38" s="2" t="s">
        <v>62</v>
      </c>
      <c r="E38" s="2" t="s">
        <v>19</v>
      </c>
      <c r="F38" s="24">
        <v>4000</v>
      </c>
      <c r="G38" s="24">
        <v>4000</v>
      </c>
    </row>
    <row r="39" spans="1:7" ht="27" customHeight="1" x14ac:dyDescent="0.25">
      <c r="A39" s="49" t="s">
        <v>127</v>
      </c>
      <c r="B39" s="5" t="s">
        <v>8</v>
      </c>
      <c r="C39" s="2" t="s">
        <v>27</v>
      </c>
      <c r="D39" s="2" t="s">
        <v>128</v>
      </c>
      <c r="E39" s="5"/>
      <c r="F39" s="25">
        <f t="shared" ref="F39:G41" si="3">F40</f>
        <v>1571600</v>
      </c>
      <c r="G39" s="25">
        <f t="shared" si="3"/>
        <v>1571600</v>
      </c>
    </row>
    <row r="40" spans="1:7" ht="54" customHeight="1" x14ac:dyDescent="0.25">
      <c r="A40" s="49" t="s">
        <v>129</v>
      </c>
      <c r="B40" s="5" t="s">
        <v>8</v>
      </c>
      <c r="C40" s="2" t="s">
        <v>27</v>
      </c>
      <c r="D40" s="2" t="s">
        <v>130</v>
      </c>
      <c r="E40" s="5"/>
      <c r="F40" s="25">
        <f t="shared" si="3"/>
        <v>1571600</v>
      </c>
      <c r="G40" s="25">
        <f t="shared" si="3"/>
        <v>1571600</v>
      </c>
    </row>
    <row r="41" spans="1:7" ht="53.25" customHeight="1" x14ac:dyDescent="0.25">
      <c r="A41" s="14" t="s">
        <v>131</v>
      </c>
      <c r="B41" s="5" t="s">
        <v>8</v>
      </c>
      <c r="C41" s="2" t="s">
        <v>27</v>
      </c>
      <c r="D41" s="2" t="s">
        <v>132</v>
      </c>
      <c r="E41" s="5"/>
      <c r="F41" s="25">
        <f t="shared" si="3"/>
        <v>1571600</v>
      </c>
      <c r="G41" s="25">
        <f t="shared" si="3"/>
        <v>1571600</v>
      </c>
    </row>
    <row r="42" spans="1:7" ht="54.75" customHeight="1" x14ac:dyDescent="0.25">
      <c r="A42" s="14" t="s">
        <v>17</v>
      </c>
      <c r="B42" s="5" t="s">
        <v>8</v>
      </c>
      <c r="C42" s="2" t="s">
        <v>27</v>
      </c>
      <c r="D42" s="2" t="s">
        <v>132</v>
      </c>
      <c r="E42" s="2" t="s">
        <v>14</v>
      </c>
      <c r="F42" s="25">
        <v>1571600</v>
      </c>
      <c r="G42" s="25">
        <v>1571600</v>
      </c>
    </row>
    <row r="43" spans="1:7" ht="41.25" customHeight="1" x14ac:dyDescent="0.25">
      <c r="A43" s="59" t="s">
        <v>144</v>
      </c>
      <c r="B43" s="5" t="s">
        <v>8</v>
      </c>
      <c r="C43" s="2" t="s">
        <v>27</v>
      </c>
      <c r="D43" s="2" t="s">
        <v>54</v>
      </c>
      <c r="E43" s="2"/>
      <c r="F43" s="24">
        <f>F45</f>
        <v>200000</v>
      </c>
      <c r="G43" s="24">
        <f>G45</f>
        <v>200000</v>
      </c>
    </row>
    <row r="44" spans="1:7" ht="39.75" customHeight="1" x14ac:dyDescent="0.25">
      <c r="A44" s="66" t="s">
        <v>97</v>
      </c>
      <c r="B44" s="5" t="s">
        <v>8</v>
      </c>
      <c r="C44" s="2" t="s">
        <v>27</v>
      </c>
      <c r="D44" s="2" t="s">
        <v>98</v>
      </c>
      <c r="E44" s="2"/>
      <c r="F44" s="24">
        <f>F45</f>
        <v>200000</v>
      </c>
      <c r="G44" s="24">
        <f>G45</f>
        <v>200000</v>
      </c>
    </row>
    <row r="45" spans="1:7" ht="38.25" x14ac:dyDescent="0.25">
      <c r="A45" s="59" t="s">
        <v>99</v>
      </c>
      <c r="B45" s="5" t="s">
        <v>8</v>
      </c>
      <c r="C45" s="2" t="s">
        <v>27</v>
      </c>
      <c r="D45" s="2" t="s">
        <v>100</v>
      </c>
      <c r="E45" s="2"/>
      <c r="F45" s="24">
        <f>F46</f>
        <v>200000</v>
      </c>
      <c r="G45" s="24">
        <f>G46</f>
        <v>200000</v>
      </c>
    </row>
    <row r="46" spans="1:7" ht="25.5" x14ac:dyDescent="0.25">
      <c r="A46" s="59" t="s">
        <v>18</v>
      </c>
      <c r="B46" s="5" t="s">
        <v>8</v>
      </c>
      <c r="C46" s="2" t="s">
        <v>27</v>
      </c>
      <c r="D46" s="2" t="s">
        <v>100</v>
      </c>
      <c r="E46" s="2" t="s">
        <v>19</v>
      </c>
      <c r="F46" s="24">
        <v>200000</v>
      </c>
      <c r="G46" s="24">
        <v>200000</v>
      </c>
    </row>
    <row r="47" spans="1:7" ht="26.25" customHeight="1" x14ac:dyDescent="0.25">
      <c r="A47" s="59" t="s">
        <v>145</v>
      </c>
      <c r="B47" s="5" t="s">
        <v>8</v>
      </c>
      <c r="C47" s="2" t="s">
        <v>27</v>
      </c>
      <c r="D47" s="2" t="s">
        <v>72</v>
      </c>
      <c r="E47" s="2"/>
      <c r="F47" s="24">
        <f>F48+F51+F54</f>
        <v>5606424.75</v>
      </c>
      <c r="G47" s="24">
        <f>G48+G51+G54</f>
        <v>4216436.2799999993</v>
      </c>
    </row>
    <row r="48" spans="1:7" ht="27" customHeight="1" x14ac:dyDescent="0.25">
      <c r="A48" s="17" t="s">
        <v>78</v>
      </c>
      <c r="B48" s="5" t="s">
        <v>8</v>
      </c>
      <c r="C48" s="2" t="s">
        <v>27</v>
      </c>
      <c r="D48" s="2" t="s">
        <v>125</v>
      </c>
      <c r="E48" s="2"/>
      <c r="F48" s="24">
        <f>F50</f>
        <v>810000</v>
      </c>
      <c r="G48" s="24">
        <f>G50</f>
        <v>810000</v>
      </c>
    </row>
    <row r="49" spans="1:8" ht="27.75" customHeight="1" x14ac:dyDescent="0.25">
      <c r="A49" s="17" t="s">
        <v>79</v>
      </c>
      <c r="B49" s="5" t="s">
        <v>8</v>
      </c>
      <c r="C49" s="2" t="s">
        <v>27</v>
      </c>
      <c r="D49" s="2" t="s">
        <v>126</v>
      </c>
      <c r="E49" s="2"/>
      <c r="F49" s="24">
        <f>F50</f>
        <v>810000</v>
      </c>
      <c r="G49" s="24">
        <f>G50</f>
        <v>810000</v>
      </c>
    </row>
    <row r="50" spans="1:8" ht="25.5" x14ac:dyDescent="0.25">
      <c r="A50" s="59" t="s">
        <v>18</v>
      </c>
      <c r="B50" s="5" t="s">
        <v>8</v>
      </c>
      <c r="C50" s="2" t="s">
        <v>27</v>
      </c>
      <c r="D50" s="2" t="s">
        <v>126</v>
      </c>
      <c r="E50" s="2" t="s">
        <v>19</v>
      </c>
      <c r="F50" s="24">
        <v>810000</v>
      </c>
      <c r="G50" s="24">
        <v>810000</v>
      </c>
    </row>
    <row r="51" spans="1:8" ht="38.25" x14ac:dyDescent="0.25">
      <c r="A51" s="17" t="s">
        <v>135</v>
      </c>
      <c r="B51" s="5" t="s">
        <v>8</v>
      </c>
      <c r="C51" s="2" t="s">
        <v>27</v>
      </c>
      <c r="D51" s="2" t="s">
        <v>136</v>
      </c>
      <c r="E51" s="2"/>
      <c r="F51" s="24">
        <f>F52</f>
        <v>2505256</v>
      </c>
      <c r="G51" s="24">
        <f>G52</f>
        <v>2505256</v>
      </c>
    </row>
    <row r="52" spans="1:8" ht="25.5" x14ac:dyDescent="0.25">
      <c r="A52" s="17" t="s">
        <v>137</v>
      </c>
      <c r="B52" s="5" t="s">
        <v>8</v>
      </c>
      <c r="C52" s="2" t="s">
        <v>27</v>
      </c>
      <c r="D52" s="2" t="s">
        <v>138</v>
      </c>
      <c r="E52" s="2"/>
      <c r="F52" s="24">
        <f>F53</f>
        <v>2505256</v>
      </c>
      <c r="G52" s="24">
        <f>G53</f>
        <v>2505256</v>
      </c>
    </row>
    <row r="53" spans="1:8" ht="25.5" x14ac:dyDescent="0.25">
      <c r="A53" s="59" t="s">
        <v>18</v>
      </c>
      <c r="B53" s="5" t="s">
        <v>8</v>
      </c>
      <c r="C53" s="2" t="s">
        <v>27</v>
      </c>
      <c r="D53" s="2" t="s">
        <v>138</v>
      </c>
      <c r="E53" s="2" t="s">
        <v>19</v>
      </c>
      <c r="F53" s="24">
        <v>2505256</v>
      </c>
      <c r="G53" s="24">
        <v>2505256</v>
      </c>
    </row>
    <row r="54" spans="1:8" ht="25.5" x14ac:dyDescent="0.25">
      <c r="A54" s="17" t="s">
        <v>139</v>
      </c>
      <c r="B54" s="5" t="s">
        <v>8</v>
      </c>
      <c r="C54" s="2" t="s">
        <v>27</v>
      </c>
      <c r="D54" s="2" t="s">
        <v>140</v>
      </c>
      <c r="E54" s="2"/>
      <c r="F54" s="24">
        <f>F55</f>
        <v>2291168.75</v>
      </c>
      <c r="G54" s="24">
        <f>G55</f>
        <v>901180.2799999998</v>
      </c>
    </row>
    <row r="55" spans="1:8" ht="25.5" x14ac:dyDescent="0.25">
      <c r="A55" s="17" t="s">
        <v>141</v>
      </c>
      <c r="B55" s="5" t="s">
        <v>8</v>
      </c>
      <c r="C55" s="2" t="s">
        <v>27</v>
      </c>
      <c r="D55" s="2" t="s">
        <v>142</v>
      </c>
      <c r="E55" s="2"/>
      <c r="F55" s="24">
        <f>F56</f>
        <v>2291168.75</v>
      </c>
      <c r="G55" s="24">
        <f>G56</f>
        <v>901180.2799999998</v>
      </c>
    </row>
    <row r="56" spans="1:8" ht="25.5" x14ac:dyDescent="0.25">
      <c r="A56" s="59" t="s">
        <v>18</v>
      </c>
      <c r="B56" s="5" t="s">
        <v>8</v>
      </c>
      <c r="C56" s="2" t="s">
        <v>27</v>
      </c>
      <c r="D56" s="2" t="s">
        <v>142</v>
      </c>
      <c r="E56" s="2" t="s">
        <v>19</v>
      </c>
      <c r="F56" s="24">
        <f>3752307.01-562634.26-898504</f>
        <v>2291168.75</v>
      </c>
      <c r="G56" s="24">
        <f>2762655.01-1094412.73-767062</f>
        <v>901180.2799999998</v>
      </c>
    </row>
    <row r="57" spans="1:8" x14ac:dyDescent="0.25">
      <c r="A57" s="57" t="s">
        <v>28</v>
      </c>
      <c r="B57" s="3" t="s">
        <v>10</v>
      </c>
      <c r="C57" s="3"/>
      <c r="D57" s="3"/>
      <c r="E57" s="3"/>
      <c r="F57" s="22">
        <f t="shared" ref="F57:G59" si="4">F58</f>
        <v>273606.23</v>
      </c>
      <c r="G57" s="22">
        <f t="shared" si="4"/>
        <v>285774.17</v>
      </c>
      <c r="H57" s="19"/>
    </row>
    <row r="58" spans="1:8" x14ac:dyDescent="0.25">
      <c r="A58" s="65" t="s">
        <v>29</v>
      </c>
      <c r="B58" s="4" t="s">
        <v>10</v>
      </c>
      <c r="C58" s="4" t="s">
        <v>30</v>
      </c>
      <c r="D58" s="2"/>
      <c r="E58" s="2"/>
      <c r="F58" s="23">
        <f t="shared" si="4"/>
        <v>273606.23</v>
      </c>
      <c r="G58" s="23">
        <f t="shared" si="4"/>
        <v>285774.17</v>
      </c>
      <c r="H58" s="19"/>
    </row>
    <row r="59" spans="1:8" ht="25.5" x14ac:dyDescent="0.25">
      <c r="A59" s="14" t="s">
        <v>143</v>
      </c>
      <c r="B59" s="2" t="s">
        <v>10</v>
      </c>
      <c r="C59" s="2" t="s">
        <v>30</v>
      </c>
      <c r="D59" s="2" t="s">
        <v>50</v>
      </c>
      <c r="E59" s="2"/>
      <c r="F59" s="24">
        <f t="shared" si="4"/>
        <v>273606.23</v>
      </c>
      <c r="G59" s="24">
        <f t="shared" si="4"/>
        <v>285774.17</v>
      </c>
      <c r="H59" s="19"/>
    </row>
    <row r="60" spans="1:8" ht="38.25" x14ac:dyDescent="0.25">
      <c r="A60" s="60" t="s">
        <v>75</v>
      </c>
      <c r="B60" s="2" t="s">
        <v>10</v>
      </c>
      <c r="C60" s="2" t="s">
        <v>30</v>
      </c>
      <c r="D60" s="2" t="s">
        <v>49</v>
      </c>
      <c r="E60" s="4"/>
      <c r="F60" s="24">
        <f>F62</f>
        <v>273606.23</v>
      </c>
      <c r="G60" s="24">
        <f>G62</f>
        <v>285774.17</v>
      </c>
      <c r="H60" s="19"/>
    </row>
    <row r="61" spans="1:8" ht="34.5" customHeight="1" x14ac:dyDescent="0.25">
      <c r="A61" s="17" t="s">
        <v>63</v>
      </c>
      <c r="B61" s="2" t="s">
        <v>10</v>
      </c>
      <c r="C61" s="2" t="s">
        <v>30</v>
      </c>
      <c r="D61" s="2" t="s">
        <v>58</v>
      </c>
      <c r="E61" s="4"/>
      <c r="F61" s="24">
        <f>F62</f>
        <v>273606.23</v>
      </c>
      <c r="G61" s="24">
        <f>G62</f>
        <v>285774.17</v>
      </c>
      <c r="H61" s="19"/>
    </row>
    <row r="62" spans="1:8" ht="28.5" customHeight="1" x14ac:dyDescent="0.25">
      <c r="A62" s="59" t="s">
        <v>133</v>
      </c>
      <c r="B62" s="2" t="s">
        <v>10</v>
      </c>
      <c r="C62" s="2" t="s">
        <v>30</v>
      </c>
      <c r="D62" s="2" t="s">
        <v>64</v>
      </c>
      <c r="E62" s="2"/>
      <c r="F62" s="24">
        <f>F63+F64</f>
        <v>273606.23</v>
      </c>
      <c r="G62" s="24">
        <f>G63+G64</f>
        <v>285774.17</v>
      </c>
      <c r="H62" s="19"/>
    </row>
    <row r="63" spans="1:8" ht="54" customHeight="1" x14ac:dyDescent="0.25">
      <c r="A63" s="59" t="s">
        <v>13</v>
      </c>
      <c r="B63" s="2" t="s">
        <v>10</v>
      </c>
      <c r="C63" s="2" t="s">
        <v>30</v>
      </c>
      <c r="D63" s="2" t="s">
        <v>64</v>
      </c>
      <c r="E63" s="2" t="s">
        <v>14</v>
      </c>
      <c r="F63" s="24">
        <v>273606.23</v>
      </c>
      <c r="G63" s="24">
        <v>285774.17</v>
      </c>
      <c r="H63" s="19"/>
    </row>
    <row r="64" spans="1:8" ht="25.5" hidden="1" x14ac:dyDescent="0.25">
      <c r="A64" s="59" t="s">
        <v>44</v>
      </c>
      <c r="B64" s="2" t="s">
        <v>10</v>
      </c>
      <c r="C64" s="2" t="s">
        <v>30</v>
      </c>
      <c r="D64" s="2" t="s">
        <v>64</v>
      </c>
      <c r="E64" s="2" t="s">
        <v>19</v>
      </c>
      <c r="F64" s="24"/>
      <c r="G64" s="24"/>
      <c r="H64" s="19"/>
    </row>
    <row r="65" spans="1:8" x14ac:dyDescent="0.25">
      <c r="A65" s="67" t="s">
        <v>31</v>
      </c>
      <c r="B65" s="3" t="s">
        <v>15</v>
      </c>
      <c r="C65" s="3"/>
      <c r="D65" s="3"/>
      <c r="E65" s="3"/>
      <c r="F65" s="22">
        <f>F71+F66</f>
        <v>840893</v>
      </c>
      <c r="G65" s="22">
        <f>G71+G66</f>
        <v>840893</v>
      </c>
      <c r="H65" s="19"/>
    </row>
    <row r="66" spans="1:8" x14ac:dyDescent="0.25">
      <c r="A66" s="68" t="s">
        <v>45</v>
      </c>
      <c r="B66" s="4" t="s">
        <v>15</v>
      </c>
      <c r="C66" s="4" t="s">
        <v>34</v>
      </c>
      <c r="D66" s="4"/>
      <c r="E66" s="4"/>
      <c r="F66" s="23">
        <f t="shared" ref="F66:G69" si="5">F67</f>
        <v>802345</v>
      </c>
      <c r="G66" s="23">
        <f t="shared" si="5"/>
        <v>802345</v>
      </c>
      <c r="H66" s="19"/>
    </row>
    <row r="67" spans="1:8" ht="38.25" x14ac:dyDescent="0.25">
      <c r="A67" s="56" t="s">
        <v>146</v>
      </c>
      <c r="B67" s="2" t="s">
        <v>15</v>
      </c>
      <c r="C67" s="2" t="s">
        <v>34</v>
      </c>
      <c r="D67" s="9" t="s">
        <v>69</v>
      </c>
      <c r="E67" s="2"/>
      <c r="F67" s="24">
        <f t="shared" si="5"/>
        <v>802345</v>
      </c>
      <c r="G67" s="24">
        <f t="shared" si="5"/>
        <v>802345</v>
      </c>
      <c r="H67" s="19"/>
    </row>
    <row r="68" spans="1:8" ht="20.25" customHeight="1" x14ac:dyDescent="0.25">
      <c r="A68" s="56" t="s">
        <v>121</v>
      </c>
      <c r="B68" s="2" t="s">
        <v>15</v>
      </c>
      <c r="C68" s="2" t="s">
        <v>34</v>
      </c>
      <c r="D68" s="9" t="s">
        <v>73</v>
      </c>
      <c r="E68" s="2"/>
      <c r="F68" s="24">
        <f t="shared" si="5"/>
        <v>802345</v>
      </c>
      <c r="G68" s="24">
        <f t="shared" si="5"/>
        <v>802345</v>
      </c>
      <c r="H68" s="19"/>
    </row>
    <row r="69" spans="1:8" ht="45.75" customHeight="1" x14ac:dyDescent="0.25">
      <c r="A69" s="62" t="s">
        <v>158</v>
      </c>
      <c r="B69" s="2" t="s">
        <v>15</v>
      </c>
      <c r="C69" s="2" t="s">
        <v>34</v>
      </c>
      <c r="D69" s="9" t="s">
        <v>74</v>
      </c>
      <c r="E69" s="2"/>
      <c r="F69" s="24">
        <f t="shared" si="5"/>
        <v>802345</v>
      </c>
      <c r="G69" s="24">
        <f t="shared" si="5"/>
        <v>802345</v>
      </c>
      <c r="H69" s="19"/>
    </row>
    <row r="70" spans="1:8" ht="25.5" x14ac:dyDescent="0.25">
      <c r="A70" s="59" t="s">
        <v>18</v>
      </c>
      <c r="B70" s="2" t="s">
        <v>15</v>
      </c>
      <c r="C70" s="2" t="s">
        <v>34</v>
      </c>
      <c r="D70" s="9" t="s">
        <v>74</v>
      </c>
      <c r="E70" s="11" t="s">
        <v>19</v>
      </c>
      <c r="F70" s="24">
        <f>30379+771966</f>
        <v>802345</v>
      </c>
      <c r="G70" s="24">
        <v>802345</v>
      </c>
      <c r="H70" s="19"/>
    </row>
    <row r="71" spans="1:8" x14ac:dyDescent="0.25">
      <c r="A71" s="16" t="s">
        <v>32</v>
      </c>
      <c r="B71" s="4" t="s">
        <v>15</v>
      </c>
      <c r="C71" s="4" t="s">
        <v>33</v>
      </c>
      <c r="D71" s="35"/>
      <c r="E71" s="35"/>
      <c r="F71" s="23">
        <f>F72</f>
        <v>38548</v>
      </c>
      <c r="G71" s="23">
        <f>G72</f>
        <v>38548</v>
      </c>
      <c r="H71" s="19"/>
    </row>
    <row r="72" spans="1:8" ht="25.5" x14ac:dyDescent="0.25">
      <c r="A72" s="14" t="s">
        <v>143</v>
      </c>
      <c r="B72" s="2" t="s">
        <v>15</v>
      </c>
      <c r="C72" s="2" t="s">
        <v>33</v>
      </c>
      <c r="D72" s="2" t="s">
        <v>50</v>
      </c>
      <c r="E72" s="2"/>
      <c r="F72" s="24">
        <f>F73</f>
        <v>38548</v>
      </c>
      <c r="G72" s="24">
        <f>G73</f>
        <v>38548</v>
      </c>
      <c r="H72" s="19"/>
    </row>
    <row r="73" spans="1:8" ht="38.25" x14ac:dyDescent="0.25">
      <c r="A73" s="49" t="s">
        <v>75</v>
      </c>
      <c r="B73" s="2" t="s">
        <v>15</v>
      </c>
      <c r="C73" s="2" t="s">
        <v>33</v>
      </c>
      <c r="D73" s="2" t="s">
        <v>49</v>
      </c>
      <c r="E73" s="2"/>
      <c r="F73" s="24">
        <f>F75+F77</f>
        <v>38548</v>
      </c>
      <c r="G73" s="24">
        <f>G75+G77</f>
        <v>38548</v>
      </c>
      <c r="H73" s="19"/>
    </row>
    <row r="74" spans="1:8" ht="25.5" x14ac:dyDescent="0.25">
      <c r="A74" s="49" t="s">
        <v>65</v>
      </c>
      <c r="B74" s="2" t="s">
        <v>15</v>
      </c>
      <c r="C74" s="2" t="s">
        <v>33</v>
      </c>
      <c r="D74" s="2" t="s">
        <v>66</v>
      </c>
      <c r="E74" s="2"/>
      <c r="F74" s="24">
        <f>F75+F77</f>
        <v>38548</v>
      </c>
      <c r="G74" s="24">
        <f>G75+G77</f>
        <v>38548</v>
      </c>
      <c r="H74" s="19"/>
    </row>
    <row r="75" spans="1:8" ht="51" x14ac:dyDescent="0.25">
      <c r="A75" s="17" t="s">
        <v>159</v>
      </c>
      <c r="B75" s="2" t="s">
        <v>15</v>
      </c>
      <c r="C75" s="2" t="s">
        <v>33</v>
      </c>
      <c r="D75" s="2" t="s">
        <v>67</v>
      </c>
      <c r="E75" s="2"/>
      <c r="F75" s="24">
        <f>F76</f>
        <v>36620.6</v>
      </c>
      <c r="G75" s="24">
        <f>G76</f>
        <v>36620.6</v>
      </c>
      <c r="H75" s="19"/>
    </row>
    <row r="76" spans="1:8" ht="25.5" x14ac:dyDescent="0.25">
      <c r="A76" s="50" t="s">
        <v>44</v>
      </c>
      <c r="B76" s="2" t="s">
        <v>15</v>
      </c>
      <c r="C76" s="2" t="s">
        <v>33</v>
      </c>
      <c r="D76" s="2" t="s">
        <v>67</v>
      </c>
      <c r="E76" s="2" t="s">
        <v>19</v>
      </c>
      <c r="F76" s="24">
        <v>36620.6</v>
      </c>
      <c r="G76" s="24">
        <v>36620.6</v>
      </c>
      <c r="H76" s="19"/>
    </row>
    <row r="77" spans="1:8" ht="51" x14ac:dyDescent="0.25">
      <c r="A77" s="17" t="s">
        <v>160</v>
      </c>
      <c r="B77" s="2" t="s">
        <v>15</v>
      </c>
      <c r="C77" s="2" t="s">
        <v>33</v>
      </c>
      <c r="D77" s="2" t="s">
        <v>68</v>
      </c>
      <c r="E77" s="2"/>
      <c r="F77" s="24">
        <f>F78</f>
        <v>1927.4</v>
      </c>
      <c r="G77" s="24">
        <f>G78</f>
        <v>1927.4</v>
      </c>
      <c r="H77" s="19"/>
    </row>
    <row r="78" spans="1:8" ht="25.5" x14ac:dyDescent="0.25">
      <c r="A78" s="50" t="s">
        <v>18</v>
      </c>
      <c r="B78" s="2" t="s">
        <v>15</v>
      </c>
      <c r="C78" s="2" t="s">
        <v>33</v>
      </c>
      <c r="D78" s="2" t="s">
        <v>68</v>
      </c>
      <c r="E78" s="2" t="s">
        <v>19</v>
      </c>
      <c r="F78" s="24">
        <v>1927.4</v>
      </c>
      <c r="G78" s="24">
        <v>1927.4</v>
      </c>
      <c r="H78" s="19"/>
    </row>
    <row r="79" spans="1:8" x14ac:dyDescent="0.25">
      <c r="A79" s="47" t="s">
        <v>70</v>
      </c>
      <c r="B79" s="31" t="s">
        <v>34</v>
      </c>
      <c r="C79" s="2"/>
      <c r="D79" s="2"/>
      <c r="E79" s="2"/>
      <c r="F79" s="22">
        <f>F80+F88</f>
        <v>14721500</v>
      </c>
      <c r="G79" s="22">
        <f>G80+G88</f>
        <v>910000</v>
      </c>
      <c r="H79" s="19"/>
    </row>
    <row r="80" spans="1:8" x14ac:dyDescent="0.25">
      <c r="A80" s="63" t="s">
        <v>112</v>
      </c>
      <c r="B80" s="4" t="s">
        <v>34</v>
      </c>
      <c r="C80" s="4" t="s">
        <v>10</v>
      </c>
      <c r="D80" s="35"/>
      <c r="E80" s="35"/>
      <c r="F80" s="23">
        <f>F81</f>
        <v>13811500</v>
      </c>
      <c r="G80" s="23">
        <f>G81</f>
        <v>0</v>
      </c>
      <c r="H80" s="19"/>
    </row>
    <row r="81" spans="1:8" ht="51" x14ac:dyDescent="0.25">
      <c r="A81" s="60" t="s">
        <v>116</v>
      </c>
      <c r="B81" s="61" t="s">
        <v>34</v>
      </c>
      <c r="C81" s="61" t="s">
        <v>10</v>
      </c>
      <c r="D81" s="64" t="s">
        <v>101</v>
      </c>
      <c r="E81" s="61"/>
      <c r="F81" s="24">
        <f>F82+F86</f>
        <v>13811500</v>
      </c>
      <c r="G81" s="24">
        <f>G82+G86</f>
        <v>0</v>
      </c>
      <c r="H81" s="19"/>
    </row>
    <row r="82" spans="1:8" ht="45.75" customHeight="1" x14ac:dyDescent="0.25">
      <c r="A82" s="60" t="s">
        <v>113</v>
      </c>
      <c r="B82" s="61" t="s">
        <v>34</v>
      </c>
      <c r="C82" s="61" t="s">
        <v>10</v>
      </c>
      <c r="D82" s="64" t="s">
        <v>102</v>
      </c>
      <c r="E82" s="61"/>
      <c r="F82" s="24">
        <f>F83</f>
        <v>291400</v>
      </c>
      <c r="G82" s="24">
        <f>G83</f>
        <v>0</v>
      </c>
      <c r="H82" s="19"/>
    </row>
    <row r="83" spans="1:8" ht="25.5" x14ac:dyDescent="0.25">
      <c r="A83" s="56" t="s">
        <v>114</v>
      </c>
      <c r="B83" s="61" t="s">
        <v>34</v>
      </c>
      <c r="C83" s="61" t="s">
        <v>10</v>
      </c>
      <c r="D83" s="64" t="s">
        <v>117</v>
      </c>
      <c r="E83" s="2"/>
      <c r="F83" s="24">
        <f>F84+F85</f>
        <v>291400</v>
      </c>
      <c r="G83" s="24">
        <f>G84+G85</f>
        <v>0</v>
      </c>
      <c r="H83" s="19"/>
    </row>
    <row r="84" spans="1:8" ht="25.5" x14ac:dyDescent="0.25">
      <c r="A84" s="59" t="s">
        <v>44</v>
      </c>
      <c r="B84" s="61" t="s">
        <v>34</v>
      </c>
      <c r="C84" s="61" t="s">
        <v>10</v>
      </c>
      <c r="D84" s="64" t="s">
        <v>117</v>
      </c>
      <c r="E84" s="61" t="s">
        <v>19</v>
      </c>
      <c r="F84" s="24">
        <v>81400</v>
      </c>
      <c r="G84" s="24">
        <v>0</v>
      </c>
      <c r="H84" s="19"/>
    </row>
    <row r="85" spans="1:8" x14ac:dyDescent="0.25">
      <c r="A85" s="14" t="s">
        <v>20</v>
      </c>
      <c r="B85" s="61" t="s">
        <v>34</v>
      </c>
      <c r="C85" s="61" t="s">
        <v>10</v>
      </c>
      <c r="D85" s="64" t="s">
        <v>117</v>
      </c>
      <c r="E85" s="61" t="s">
        <v>21</v>
      </c>
      <c r="F85" s="24">
        <v>210000</v>
      </c>
      <c r="G85" s="24">
        <v>0</v>
      </c>
      <c r="H85" s="19"/>
    </row>
    <row r="86" spans="1:8" ht="39.75" customHeight="1" x14ac:dyDescent="0.25">
      <c r="A86" s="59" t="s">
        <v>115</v>
      </c>
      <c r="B86" s="61" t="s">
        <v>34</v>
      </c>
      <c r="C86" s="61" t="s">
        <v>10</v>
      </c>
      <c r="D86" s="64" t="s">
        <v>118</v>
      </c>
      <c r="E86" s="2"/>
      <c r="F86" s="24">
        <f>F87</f>
        <v>13520100</v>
      </c>
      <c r="G86" s="24">
        <f>G87</f>
        <v>0</v>
      </c>
      <c r="H86" s="19"/>
    </row>
    <row r="87" spans="1:8" ht="25.5" x14ac:dyDescent="0.25">
      <c r="A87" s="59" t="s">
        <v>44</v>
      </c>
      <c r="B87" s="61" t="s">
        <v>34</v>
      </c>
      <c r="C87" s="61" t="s">
        <v>10</v>
      </c>
      <c r="D87" s="64" t="s">
        <v>118</v>
      </c>
      <c r="E87" s="61" t="s">
        <v>19</v>
      </c>
      <c r="F87" s="24">
        <v>13520100</v>
      </c>
      <c r="G87" s="24">
        <v>0</v>
      </c>
      <c r="H87" s="19"/>
    </row>
    <row r="88" spans="1:8" x14ac:dyDescent="0.25">
      <c r="A88" s="15" t="s">
        <v>71</v>
      </c>
      <c r="B88" s="4" t="s">
        <v>34</v>
      </c>
      <c r="C88" s="4" t="s">
        <v>30</v>
      </c>
      <c r="D88" s="35"/>
      <c r="E88" s="35"/>
      <c r="F88" s="23">
        <f>F89</f>
        <v>910000</v>
      </c>
      <c r="G88" s="23">
        <f>G89</f>
        <v>910000</v>
      </c>
      <c r="H88" s="19"/>
    </row>
    <row r="89" spans="1:8" ht="38.25" x14ac:dyDescent="0.25">
      <c r="A89" s="56" t="s">
        <v>146</v>
      </c>
      <c r="B89" s="2" t="s">
        <v>34</v>
      </c>
      <c r="C89" s="2" t="s">
        <v>30</v>
      </c>
      <c r="D89" s="2" t="s">
        <v>69</v>
      </c>
      <c r="E89" s="35"/>
      <c r="F89" s="24">
        <f>F90</f>
        <v>910000</v>
      </c>
      <c r="G89" s="24">
        <f>G90</f>
        <v>910000</v>
      </c>
      <c r="H89" s="19"/>
    </row>
    <row r="90" spans="1:8" x14ac:dyDescent="0.25">
      <c r="A90" s="14" t="s">
        <v>80</v>
      </c>
      <c r="B90" s="2" t="s">
        <v>34</v>
      </c>
      <c r="C90" s="2" t="s">
        <v>30</v>
      </c>
      <c r="D90" s="2" t="s">
        <v>81</v>
      </c>
      <c r="E90" s="2"/>
      <c r="F90" s="24">
        <f t="shared" ref="F90:G91" si="6">F91</f>
        <v>910000</v>
      </c>
      <c r="G90" s="24">
        <f t="shared" si="6"/>
        <v>910000</v>
      </c>
      <c r="H90" s="19"/>
    </row>
    <row r="91" spans="1:8" ht="27.75" customHeight="1" x14ac:dyDescent="0.25">
      <c r="A91" s="18" t="s">
        <v>122</v>
      </c>
      <c r="B91" s="2" t="s">
        <v>34</v>
      </c>
      <c r="C91" s="2" t="s">
        <v>30</v>
      </c>
      <c r="D91" s="2" t="s">
        <v>82</v>
      </c>
      <c r="E91" s="2"/>
      <c r="F91" s="24">
        <f t="shared" si="6"/>
        <v>910000</v>
      </c>
      <c r="G91" s="24">
        <f t="shared" si="6"/>
        <v>910000</v>
      </c>
      <c r="H91" s="19"/>
    </row>
    <row r="92" spans="1:8" ht="25.5" x14ac:dyDescent="0.25">
      <c r="A92" s="50" t="s">
        <v>44</v>
      </c>
      <c r="B92" s="2" t="s">
        <v>34</v>
      </c>
      <c r="C92" s="2" t="s">
        <v>30</v>
      </c>
      <c r="D92" s="2" t="s">
        <v>82</v>
      </c>
      <c r="E92" s="2" t="s">
        <v>19</v>
      </c>
      <c r="F92" s="24">
        <v>910000</v>
      </c>
      <c r="G92" s="24">
        <v>910000</v>
      </c>
      <c r="H92" s="19"/>
    </row>
    <row r="93" spans="1:8" s="19" customFormat="1" x14ac:dyDescent="0.25">
      <c r="A93" s="57" t="s">
        <v>106</v>
      </c>
      <c r="B93" s="3" t="s">
        <v>35</v>
      </c>
      <c r="C93" s="3"/>
      <c r="D93" s="10"/>
      <c r="E93" s="3"/>
      <c r="F93" s="22">
        <f>F94</f>
        <v>11465126</v>
      </c>
      <c r="G93" s="22">
        <f>G94</f>
        <v>12005620</v>
      </c>
    </row>
    <row r="94" spans="1:8" s="19" customFormat="1" x14ac:dyDescent="0.25">
      <c r="A94" s="15" t="s">
        <v>36</v>
      </c>
      <c r="B94" s="4" t="s">
        <v>35</v>
      </c>
      <c r="C94" s="4" t="s">
        <v>8</v>
      </c>
      <c r="D94" s="36"/>
      <c r="E94" s="4"/>
      <c r="F94" s="23">
        <f>F95</f>
        <v>11465126</v>
      </c>
      <c r="G94" s="23">
        <f>G95</f>
        <v>12005620</v>
      </c>
    </row>
    <row r="95" spans="1:8" s="19" customFormat="1" ht="25.5" x14ac:dyDescent="0.25">
      <c r="A95" s="14" t="s">
        <v>147</v>
      </c>
      <c r="B95" s="2" t="s">
        <v>35</v>
      </c>
      <c r="C95" s="2" t="s">
        <v>8</v>
      </c>
      <c r="D95" s="2" t="s">
        <v>48</v>
      </c>
      <c r="E95" s="2"/>
      <c r="F95" s="24">
        <f>F96+F106</f>
        <v>11465126</v>
      </c>
      <c r="G95" s="24">
        <f>G96+G106</f>
        <v>12005620</v>
      </c>
    </row>
    <row r="96" spans="1:8" s="19" customFormat="1" ht="25.5" x14ac:dyDescent="0.25">
      <c r="A96" s="18" t="s">
        <v>37</v>
      </c>
      <c r="B96" s="2" t="s">
        <v>35</v>
      </c>
      <c r="C96" s="2" t="s">
        <v>8</v>
      </c>
      <c r="D96" s="2" t="s">
        <v>47</v>
      </c>
      <c r="E96" s="2"/>
      <c r="F96" s="24">
        <f>F97</f>
        <v>7822319</v>
      </c>
      <c r="G96" s="24">
        <f>G97</f>
        <v>8276349</v>
      </c>
    </row>
    <row r="97" spans="1:8" s="19" customFormat="1" ht="25.5" x14ac:dyDescent="0.25">
      <c r="A97" s="14" t="s">
        <v>88</v>
      </c>
      <c r="B97" s="2" t="s">
        <v>35</v>
      </c>
      <c r="C97" s="2" t="s">
        <v>8</v>
      </c>
      <c r="D97" s="2" t="s">
        <v>89</v>
      </c>
      <c r="E97" s="2"/>
      <c r="F97" s="24">
        <f>F98+F100+F102+F104</f>
        <v>7822319</v>
      </c>
      <c r="G97" s="24">
        <f>G98+G100+G102+G104</f>
        <v>8276349</v>
      </c>
    </row>
    <row r="98" spans="1:8" s="19" customFormat="1" ht="51" x14ac:dyDescent="0.25">
      <c r="A98" s="14" t="s">
        <v>38</v>
      </c>
      <c r="B98" s="2" t="s">
        <v>35</v>
      </c>
      <c r="C98" s="2" t="s">
        <v>8</v>
      </c>
      <c r="D98" s="2" t="s">
        <v>90</v>
      </c>
      <c r="E98" s="2"/>
      <c r="F98" s="24">
        <f>F99</f>
        <v>1784638</v>
      </c>
      <c r="G98" s="24">
        <f>G99</f>
        <v>1826194</v>
      </c>
    </row>
    <row r="99" spans="1:8" s="19" customFormat="1" ht="25.5" x14ac:dyDescent="0.25">
      <c r="A99" s="18" t="s">
        <v>39</v>
      </c>
      <c r="B99" s="2" t="s">
        <v>35</v>
      </c>
      <c r="C99" s="2" t="s">
        <v>8</v>
      </c>
      <c r="D99" s="2" t="s">
        <v>90</v>
      </c>
      <c r="E99" s="2" t="s">
        <v>40</v>
      </c>
      <c r="F99" s="24">
        <v>1784638</v>
      </c>
      <c r="G99" s="24">
        <v>1826194</v>
      </c>
    </row>
    <row r="100" spans="1:8" s="19" customFormat="1" ht="52.5" customHeight="1" x14ac:dyDescent="0.25">
      <c r="A100" s="18" t="s">
        <v>161</v>
      </c>
      <c r="B100" s="2" t="s">
        <v>35</v>
      </c>
      <c r="C100" s="2" t="s">
        <v>8</v>
      </c>
      <c r="D100" s="2" t="s">
        <v>91</v>
      </c>
      <c r="E100" s="2"/>
      <c r="F100" s="24">
        <f>F101</f>
        <v>1840110</v>
      </c>
      <c r="G100" s="24">
        <f>G101</f>
        <v>1845738</v>
      </c>
    </row>
    <row r="101" spans="1:8" s="19" customFormat="1" ht="25.5" x14ac:dyDescent="0.25">
      <c r="A101" s="18" t="s">
        <v>39</v>
      </c>
      <c r="B101" s="2" t="s">
        <v>35</v>
      </c>
      <c r="C101" s="2" t="s">
        <v>8</v>
      </c>
      <c r="D101" s="2" t="s">
        <v>91</v>
      </c>
      <c r="E101" s="2" t="s">
        <v>40</v>
      </c>
      <c r="F101" s="24">
        <v>1840110</v>
      </c>
      <c r="G101" s="24">
        <v>1845738</v>
      </c>
    </row>
    <row r="102" spans="1:8" s="19" customFormat="1" ht="80.25" customHeight="1" x14ac:dyDescent="0.25">
      <c r="A102" s="58" t="s">
        <v>103</v>
      </c>
      <c r="B102" s="2" t="s">
        <v>35</v>
      </c>
      <c r="C102" s="2" t="s">
        <v>8</v>
      </c>
      <c r="D102" s="2" t="s">
        <v>104</v>
      </c>
      <c r="E102" s="2"/>
      <c r="F102" s="24">
        <f>F103</f>
        <v>4100723</v>
      </c>
      <c r="G102" s="24">
        <f>G103</f>
        <v>4507272</v>
      </c>
    </row>
    <row r="103" spans="1:8" s="19" customFormat="1" ht="25.5" x14ac:dyDescent="0.25">
      <c r="A103" s="18" t="s">
        <v>39</v>
      </c>
      <c r="B103" s="2" t="s">
        <v>35</v>
      </c>
      <c r="C103" s="2" t="s">
        <v>8</v>
      </c>
      <c r="D103" s="2" t="s">
        <v>104</v>
      </c>
      <c r="E103" s="2" t="s">
        <v>40</v>
      </c>
      <c r="F103" s="24">
        <v>4100723</v>
      </c>
      <c r="G103" s="24">
        <v>4507272</v>
      </c>
    </row>
    <row r="104" spans="1:8" s="19" customFormat="1" ht="54.75" customHeight="1" x14ac:dyDescent="0.25">
      <c r="A104" s="18" t="s">
        <v>162</v>
      </c>
      <c r="B104" s="2" t="s">
        <v>35</v>
      </c>
      <c r="C104" s="2" t="s">
        <v>8</v>
      </c>
      <c r="D104" s="2" t="s">
        <v>92</v>
      </c>
      <c r="E104" s="2"/>
      <c r="F104" s="24">
        <f>F105</f>
        <v>96848</v>
      </c>
      <c r="G104" s="24">
        <f>G105</f>
        <v>97145</v>
      </c>
    </row>
    <row r="105" spans="1:8" ht="25.5" x14ac:dyDescent="0.25">
      <c r="A105" s="18" t="s">
        <v>39</v>
      </c>
      <c r="B105" s="2" t="s">
        <v>35</v>
      </c>
      <c r="C105" s="2" t="s">
        <v>8</v>
      </c>
      <c r="D105" s="2" t="s">
        <v>92</v>
      </c>
      <c r="E105" s="2" t="s">
        <v>40</v>
      </c>
      <c r="F105" s="24">
        <v>96848</v>
      </c>
      <c r="G105" s="24">
        <v>97145</v>
      </c>
      <c r="H105" s="19"/>
    </row>
    <row r="106" spans="1:8" ht="25.5" x14ac:dyDescent="0.25">
      <c r="A106" s="18" t="s">
        <v>41</v>
      </c>
      <c r="B106" s="2" t="s">
        <v>35</v>
      </c>
      <c r="C106" s="2" t="s">
        <v>8</v>
      </c>
      <c r="D106" s="2" t="s">
        <v>46</v>
      </c>
      <c r="E106" s="2" t="s">
        <v>42</v>
      </c>
      <c r="F106" s="24">
        <f>F107</f>
        <v>3642807</v>
      </c>
      <c r="G106" s="24">
        <f>G107</f>
        <v>3729271</v>
      </c>
      <c r="H106" s="19"/>
    </row>
    <row r="107" spans="1:8" ht="25.5" x14ac:dyDescent="0.25">
      <c r="A107" s="14" t="s">
        <v>88</v>
      </c>
      <c r="B107" s="2" t="s">
        <v>35</v>
      </c>
      <c r="C107" s="2" t="s">
        <v>8</v>
      </c>
      <c r="D107" s="2" t="s">
        <v>93</v>
      </c>
      <c r="E107" s="2"/>
      <c r="F107" s="24">
        <f>F108+F110+F112+F114</f>
        <v>3642807</v>
      </c>
      <c r="G107" s="24">
        <f>G108+G110+G112+G114</f>
        <v>3729271</v>
      </c>
      <c r="H107" s="19"/>
    </row>
    <row r="108" spans="1:8" ht="51" x14ac:dyDescent="0.25">
      <c r="A108" s="14" t="s">
        <v>38</v>
      </c>
      <c r="B108" s="2" t="s">
        <v>35</v>
      </c>
      <c r="C108" s="2" t="s">
        <v>8</v>
      </c>
      <c r="D108" s="2" t="s">
        <v>94</v>
      </c>
      <c r="E108" s="2"/>
      <c r="F108" s="24">
        <f>F109</f>
        <v>544695</v>
      </c>
      <c r="G108" s="24">
        <f>G109</f>
        <v>544695</v>
      </c>
      <c r="H108" s="19"/>
    </row>
    <row r="109" spans="1:8" s="19" customFormat="1" ht="25.5" x14ac:dyDescent="0.25">
      <c r="A109" s="18" t="s">
        <v>39</v>
      </c>
      <c r="B109" s="2" t="s">
        <v>35</v>
      </c>
      <c r="C109" s="2" t="s">
        <v>8</v>
      </c>
      <c r="D109" s="2" t="s">
        <v>94</v>
      </c>
      <c r="E109" s="2" t="s">
        <v>40</v>
      </c>
      <c r="F109" s="24">
        <v>544695</v>
      </c>
      <c r="G109" s="24">
        <v>544695</v>
      </c>
    </row>
    <row r="110" spans="1:8" s="19" customFormat="1" ht="51" x14ac:dyDescent="0.25">
      <c r="A110" s="18" t="s">
        <v>161</v>
      </c>
      <c r="B110" s="2" t="s">
        <v>35</v>
      </c>
      <c r="C110" s="2" t="s">
        <v>8</v>
      </c>
      <c r="D110" s="2" t="s">
        <v>95</v>
      </c>
      <c r="E110" s="2"/>
      <c r="F110" s="24">
        <f>F111</f>
        <v>782690</v>
      </c>
      <c r="G110" s="24">
        <f>G111</f>
        <v>785062</v>
      </c>
    </row>
    <row r="111" spans="1:8" s="19" customFormat="1" ht="28.5" customHeight="1" x14ac:dyDescent="0.25">
      <c r="A111" s="18" t="s">
        <v>39</v>
      </c>
      <c r="B111" s="2" t="s">
        <v>35</v>
      </c>
      <c r="C111" s="2" t="s">
        <v>8</v>
      </c>
      <c r="D111" s="2" t="s">
        <v>95</v>
      </c>
      <c r="E111" s="2" t="s">
        <v>40</v>
      </c>
      <c r="F111" s="24">
        <v>782690</v>
      </c>
      <c r="G111" s="24">
        <v>785062</v>
      </c>
    </row>
    <row r="112" spans="1:8" s="19" customFormat="1" ht="83.25" customHeight="1" x14ac:dyDescent="0.25">
      <c r="A112" s="58" t="s">
        <v>103</v>
      </c>
      <c r="B112" s="2" t="s">
        <v>35</v>
      </c>
      <c r="C112" s="2" t="s">
        <v>8</v>
      </c>
      <c r="D112" s="2" t="s">
        <v>105</v>
      </c>
      <c r="E112" s="2"/>
      <c r="F112" s="24">
        <f>F113</f>
        <v>2274227</v>
      </c>
      <c r="G112" s="24">
        <f>G113</f>
        <v>2358195</v>
      </c>
    </row>
    <row r="113" spans="1:7" s="19" customFormat="1" ht="25.5" x14ac:dyDescent="0.25">
      <c r="A113" s="18" t="s">
        <v>39</v>
      </c>
      <c r="B113" s="2" t="s">
        <v>35</v>
      </c>
      <c r="C113" s="2" t="s">
        <v>8</v>
      </c>
      <c r="D113" s="2" t="s">
        <v>105</v>
      </c>
      <c r="E113" s="2" t="s">
        <v>40</v>
      </c>
      <c r="F113" s="24">
        <v>2274227</v>
      </c>
      <c r="G113" s="24">
        <v>2358195</v>
      </c>
    </row>
    <row r="114" spans="1:7" ht="52.5" customHeight="1" x14ac:dyDescent="0.25">
      <c r="A114" s="18" t="s">
        <v>162</v>
      </c>
      <c r="B114" s="2" t="s">
        <v>35</v>
      </c>
      <c r="C114" s="2" t="s">
        <v>8</v>
      </c>
      <c r="D114" s="2" t="s">
        <v>96</v>
      </c>
      <c r="E114" s="2"/>
      <c r="F114" s="24">
        <f>F115</f>
        <v>41195</v>
      </c>
      <c r="G114" s="24">
        <f>G115</f>
        <v>41319</v>
      </c>
    </row>
    <row r="115" spans="1:7" ht="25.5" x14ac:dyDescent="0.25">
      <c r="A115" s="18" t="s">
        <v>39</v>
      </c>
      <c r="B115" s="2" t="s">
        <v>35</v>
      </c>
      <c r="C115" s="2" t="s">
        <v>8</v>
      </c>
      <c r="D115" s="2" t="s">
        <v>96</v>
      </c>
      <c r="E115" s="2" t="s">
        <v>40</v>
      </c>
      <c r="F115" s="24">
        <v>41195</v>
      </c>
      <c r="G115" s="24">
        <v>41319</v>
      </c>
    </row>
    <row r="116" spans="1:7" x14ac:dyDescent="0.25">
      <c r="A116" s="53" t="s">
        <v>83</v>
      </c>
      <c r="B116" s="37" t="s">
        <v>33</v>
      </c>
      <c r="C116" s="38" t="s">
        <v>84</v>
      </c>
      <c r="D116" s="39" t="s">
        <v>84</v>
      </c>
      <c r="E116" s="39" t="s">
        <v>84</v>
      </c>
      <c r="F116" s="40">
        <f t="shared" ref="F116:G120" si="7">F117</f>
        <v>300726.16000000003</v>
      </c>
      <c r="G116" s="40">
        <f t="shared" si="7"/>
        <v>300726.16000000003</v>
      </c>
    </row>
    <row r="117" spans="1:7" x14ac:dyDescent="0.25">
      <c r="A117" s="54" t="s">
        <v>85</v>
      </c>
      <c r="B117" s="41" t="s">
        <v>33</v>
      </c>
      <c r="C117" s="42" t="s">
        <v>8</v>
      </c>
      <c r="D117" s="39" t="s">
        <v>84</v>
      </c>
      <c r="E117" s="39" t="s">
        <v>84</v>
      </c>
      <c r="F117" s="43">
        <f t="shared" si="7"/>
        <v>300726.16000000003</v>
      </c>
      <c r="G117" s="43">
        <f t="shared" si="7"/>
        <v>300726.16000000003</v>
      </c>
    </row>
    <row r="118" spans="1:7" ht="39" customHeight="1" x14ac:dyDescent="0.25">
      <c r="A118" s="71" t="s">
        <v>151</v>
      </c>
      <c r="B118" s="45" t="s">
        <v>33</v>
      </c>
      <c r="C118" s="46" t="s">
        <v>8</v>
      </c>
      <c r="D118" s="2" t="s">
        <v>111</v>
      </c>
      <c r="E118" s="44"/>
      <c r="F118" s="55">
        <f t="shared" si="7"/>
        <v>300726.16000000003</v>
      </c>
      <c r="G118" s="55">
        <f t="shared" si="7"/>
        <v>300726.16000000003</v>
      </c>
    </row>
    <row r="119" spans="1:7" x14ac:dyDescent="0.25">
      <c r="A119" s="74" t="s">
        <v>152</v>
      </c>
      <c r="B119" s="45" t="s">
        <v>33</v>
      </c>
      <c r="C119" s="46" t="s">
        <v>8</v>
      </c>
      <c r="D119" s="2" t="s">
        <v>119</v>
      </c>
      <c r="E119" s="44"/>
      <c r="F119" s="55">
        <f>F120+F122</f>
        <v>300726.16000000003</v>
      </c>
      <c r="G119" s="55">
        <f>G120+G122</f>
        <v>300726.16000000003</v>
      </c>
    </row>
    <row r="120" spans="1:7" ht="51" x14ac:dyDescent="0.25">
      <c r="A120" s="71" t="s">
        <v>153</v>
      </c>
      <c r="B120" s="45" t="s">
        <v>33</v>
      </c>
      <c r="C120" s="46" t="s">
        <v>8</v>
      </c>
      <c r="D120" s="2" t="s">
        <v>120</v>
      </c>
      <c r="E120" s="44" t="s">
        <v>84</v>
      </c>
      <c r="F120" s="55">
        <f t="shared" si="7"/>
        <v>104726.16</v>
      </c>
      <c r="G120" s="55">
        <f t="shared" si="7"/>
        <v>104726.16</v>
      </c>
    </row>
    <row r="121" spans="1:7" x14ac:dyDescent="0.25">
      <c r="A121" s="73" t="s">
        <v>86</v>
      </c>
      <c r="B121" s="45" t="s">
        <v>33</v>
      </c>
      <c r="C121" s="46" t="s">
        <v>8</v>
      </c>
      <c r="D121" s="2" t="s">
        <v>120</v>
      </c>
      <c r="E121" s="44" t="s">
        <v>87</v>
      </c>
      <c r="F121" s="70">
        <v>104726.16</v>
      </c>
      <c r="G121" s="70">
        <v>104726.16</v>
      </c>
    </row>
    <row r="122" spans="1:7" ht="51" x14ac:dyDescent="0.25">
      <c r="A122" s="71" t="s">
        <v>154</v>
      </c>
      <c r="B122" s="46" t="s">
        <v>33</v>
      </c>
      <c r="C122" s="46" t="s">
        <v>8</v>
      </c>
      <c r="D122" s="2" t="s">
        <v>119</v>
      </c>
      <c r="E122" s="72"/>
      <c r="F122" s="70">
        <f>F123</f>
        <v>196000</v>
      </c>
      <c r="G122" s="70">
        <f>G123</f>
        <v>196000</v>
      </c>
    </row>
    <row r="123" spans="1:7" x14ac:dyDescent="0.25">
      <c r="A123" s="73" t="s">
        <v>86</v>
      </c>
      <c r="B123" s="46" t="s">
        <v>33</v>
      </c>
      <c r="C123" s="46" t="s">
        <v>8</v>
      </c>
      <c r="D123" s="2" t="s">
        <v>150</v>
      </c>
      <c r="E123" s="72" t="s">
        <v>87</v>
      </c>
      <c r="F123" s="70">
        <v>196000</v>
      </c>
      <c r="G123" s="70">
        <v>196000</v>
      </c>
    </row>
    <row r="124" spans="1:7" x14ac:dyDescent="0.25">
      <c r="A124" s="20" t="s">
        <v>43</v>
      </c>
      <c r="B124" s="2"/>
      <c r="C124" s="2"/>
      <c r="D124" s="21"/>
      <c r="E124" s="2"/>
      <c r="F124" s="22">
        <f>F15+F57+F65+F79+F93+F116</f>
        <v>39202208.140000001</v>
      </c>
      <c r="G124" s="22">
        <f>G15+G57+G65+G79+G93+G116</f>
        <v>24553381.609999999</v>
      </c>
    </row>
    <row r="126" spans="1:7" hidden="1" x14ac:dyDescent="0.25">
      <c r="F126" s="26">
        <v>39764842.399999999</v>
      </c>
      <c r="G126" s="26">
        <v>25647794.34</v>
      </c>
    </row>
    <row r="127" spans="1:7" hidden="1" x14ac:dyDescent="0.25">
      <c r="F127" s="26">
        <f>F126-F124</f>
        <v>562634.25999999791</v>
      </c>
      <c r="G127" s="26">
        <f>G126-G124</f>
        <v>1094412.7300000004</v>
      </c>
    </row>
    <row r="128" spans="1:7" x14ac:dyDescent="0.25">
      <c r="F128" s="26"/>
      <c r="G128" s="26"/>
    </row>
  </sheetData>
  <mergeCells count="10">
    <mergeCell ref="A8:G8"/>
    <mergeCell ref="A11:G11"/>
    <mergeCell ref="A9:G9"/>
    <mergeCell ref="A10:G10"/>
    <mergeCell ref="F13:G13"/>
    <mergeCell ref="A13:A14"/>
    <mergeCell ref="B13:B14"/>
    <mergeCell ref="C13:C14"/>
    <mergeCell ref="D13:D14"/>
    <mergeCell ref="E13:E14"/>
  </mergeCells>
  <phoneticPr fontId="0" type="noConversion"/>
  <pageMargins left="0.51181102362204722" right="0.31496062992125984" top="0.55118110236220474" bottom="0.59055118110236227"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3.1</vt:lpstr>
    </vt:vector>
  </TitlesOfParts>
  <Company>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noname</dc:creator>
  <cp:lastModifiedBy>user</cp:lastModifiedBy>
  <cp:lastPrinted>2024-04-19T05:14:18Z</cp:lastPrinted>
  <dcterms:created xsi:type="dcterms:W3CDTF">2014-11-08T07:39:31Z</dcterms:created>
  <dcterms:modified xsi:type="dcterms:W3CDTF">2024-04-19T12:02:04Z</dcterms:modified>
</cp:coreProperties>
</file>