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730" windowHeight="11580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<sst xmlns="http://schemas.openxmlformats.org/spreadsheetml/2006/main" count="512" uniqueCount="147">
  <si>
    <t>Кольского района Мурманской области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</si>
  <si>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</si>
  <si>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</si>
  <si>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</si>
  <si>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</si>
  <si>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</si>
  <si>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</si>
  <si>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</si>
  <si>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</si>
  <si>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</si>
  <si>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</si>
  <si>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</si>
  <si>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</si>
  <si>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</si>
  <si>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</si>
  <si>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</si>
  <si>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</si>
  <si>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</si>
  <si>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</si>
  <si>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</si>
  <si>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</si>
  <si>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</si>
  <si>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</si>
  <si>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</si>
  <si>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</si>
  <si>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</si>
  <si>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</si>
  <si>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</si>
  <si>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</si>
  <si>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</si>
  <si>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</si>
  <si>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</si>
  <si>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</si>
  <si>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Межбюджетные  трансферты</t>
  </si>
  <si>
    <t>500</t>
  </si>
  <si>
    <t>Национальная экономика</t>
  </si>
  <si>
    <t>Связь и информатика</t>
  </si>
  <si>
    <t>10</t>
  </si>
  <si>
    <t>05</t>
  </si>
  <si>
    <t>Культура и кинематография</t>
  </si>
  <si>
    <t>08</t>
  </si>
  <si>
    <t>Культура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</si>
  <si>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</si>
  <si>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</si>
  <si>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</si>
  <si>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</si>
  <si>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</si>
  <si>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</si>
  <si>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ИТОГО:</t>
  </si>
  <si>
    <t>Закупка товаров, работ и услуг для государственных (муниципальных) нужд</t>
  </si>
  <si>
    <t>Сельское хозяйство и рыболовство</t>
  </si>
  <si>
    <t>02 2 00 00000</t>
  </si>
  <si>
    <t>02 2 00 00020</t>
  </si>
  <si>
    <t>02 1 00 00020</t>
  </si>
  <si>
    <t>02 1 00 00000</t>
  </si>
  <si>
    <t>02 0 00 00000</t>
  </si>
  <si>
    <t>01 1 00 00000</t>
  </si>
  <si>
    <t>01 0 00 00000</t>
  </si>
  <si>
    <t>Осуществление первичного воинского учета на территориях, где отсутствуют военные комиссариаты</t>
  </si>
  <si>
    <t>90 0 00 00000</t>
  </si>
  <si>
    <t>90 2 00 00000</t>
  </si>
  <si>
    <t>90 2 00 90020</t>
  </si>
  <si>
    <t>03 0 00 00000</t>
  </si>
  <si>
    <t>01 1 01 00000</t>
  </si>
  <si>
    <t>01 1 02 00000</t>
  </si>
  <si>
    <t>01 1 03 00000</t>
  </si>
  <si>
    <t>01 1 04 00000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</si>
  <si>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</si>
  <si>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</si>
  <si>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</si>
  <si>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</si>
  <si>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90 2 00 90030</t>
  </si>
  <si>
    <t>90 2 00 90040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</si>
  <si>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</si>
  <si>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>руб.</t>
  </si>
  <si>
    <t>01 1 01 01010</t>
  </si>
  <si>
    <t>01 1 02 06010</t>
  </si>
  <si>
    <t>01 1 02 06030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</si>
  <si>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</si>
  <si>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</si>
  <si>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Развитие и сопровождение информационно-технологической инфраструктуры</t>
  </si>
  <si>
    <t>Расходы местного бюджета на выполнение переданных полномочий по отлову и содержанию безнадзорных животных (за счет собственных средств)</t>
  </si>
  <si>
    <t>02 1 00 71100</t>
  </si>
  <si>
    <t>02 2 00 71100</t>
  </si>
  <si>
    <t>02 1 00 S1100</t>
  </si>
  <si>
    <t>02 2 00 S1100</t>
  </si>
  <si>
    <t>03 0 00 00010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</si>
  <si>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</si>
  <si>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</si>
  <si>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</si>
  <si>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</si>
  <si>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</si>
  <si>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</si>
  <si>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04 0 00 00000</t>
  </si>
  <si>
    <t>Жилищно-коммунальное хозяйство</t>
  </si>
  <si>
    <t>Благоустройство</t>
  </si>
  <si>
    <t>05 0 00 00000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</si>
  <si>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</si>
  <si>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</si>
  <si>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</si>
  <si>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</si>
  <si>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</si>
  <si>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</si>
  <si>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</si>
  <si>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Основное мероприятие 3. Иммобилизация безнадзорных животных</t>
  </si>
  <si>
    <t>Подпрограмма 1 "Содержание муниципального имущества"</t>
  </si>
  <si>
    <t>06 0 00 00000</t>
  </si>
  <si>
    <t>06 1 00 00000</t>
  </si>
  <si>
    <t>06 1 01 00000</t>
  </si>
  <si>
    <t>04 0 03 00000</t>
  </si>
  <si>
    <t>04 0 03 75590</t>
  </si>
  <si>
    <t>04 0 03 75600</t>
  </si>
  <si>
    <t>04 0 03 А5590</t>
  </si>
  <si>
    <t>Ведомство</t>
  </si>
  <si>
    <t xml:space="preserve">Ведомственная структура расходов бюджета муниципального образования </t>
  </si>
  <si>
    <t xml:space="preserve">сельское поселение Пушной Кольского района Мурманской области                                                                    </t>
  </si>
  <si>
    <t>004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</si>
  <si>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</si>
  <si>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</si>
  <si>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06 1 02 00000</t>
  </si>
  <si>
    <t>2019 г</t>
  </si>
  <si>
    <t>2020 г</t>
  </si>
  <si>
    <t xml:space="preserve">на плановый период 2019 и 2020 годов </t>
  </si>
  <si>
    <t>Приложение № 6.1</t>
  </si>
  <si>
    <t>к решению Совета депутатов</t>
  </si>
  <si>
    <t>сельского поселения Пушной</t>
  </si>
  <si>
    <t>Муниципальная программа 1 "Развитие муниципального управления на 2018 - 2020 годы"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</si>
  <si>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</si>
  <si>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 Кольского района Мурманской области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</si>
  <si>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</t>
  </si>
  <si>
    <t>Муниципальная программа 3 "Повышение эффективности бюджетных расходов сельского поселения Пушной Кольского района Мурманской области на 2018-2020 годы"</t>
  </si>
  <si>
    <t>Муниципальная программа 6 "Содержание муниципального имущества сельского поселения Пушной в 2018-2020 году"</t>
  </si>
  <si>
    <t>Основное мероприятие 1. Расходы по оплате коммунальных услуг и услуг по содержанию муниципального имущества</t>
  </si>
  <si>
    <t>Оплата коммунальных услуг и услуг по содержанию муниципального имущества</t>
  </si>
  <si>
    <t>Муниципальная программа 4 «Благоустройство территории  сельского поселения Пушной Кольского района Мурманской области на 2018 – 2020 годы"</t>
  </si>
  <si>
    <t>Муниципальная программа 2 "Развитие культуры на 2018-2020 годы"</t>
  </si>
  <si>
    <t>06 1 01 00030</t>
  </si>
  <si>
    <t>06 1 02 00030</t>
  </si>
  <si>
    <t>муниципальное казенное учреждение "Управление деятельностью сельского поселения Пушной Кольского района Мурманской области"</t>
  </si>
  <si>
    <t>Муниципальная программа 5 "Формирование современной городской среды муниципального образования сельское поселение Пушной Кольского района Мурманской области на 2018-2022 годы"</t>
  </si>
  <si>
    <t>Основное мероприятие 1. Благоустройство дворовых территорий и наиболее посещаемых территорий общего пользования</t>
  </si>
  <si>
    <t>Расходы на поддержку муниципальных программ формирования современной городской среды за счет средств местного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</si>
  <si>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</si>
  <si>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05 0 01 00000</t>
  </si>
  <si>
    <t>05 0 01 L5550</t>
  </si>
  <si>
    <t>05 0 01 R5550</t>
  </si>
  <si>
    <t>от 25.04.2018 № 40/4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</si>
</sst>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1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3" fillId="3" borderId="0" applyNumberFormat="0" applyBorder="0" applyAlignment="0" applyProtection="0"/>
    <xf numFmtId="0" fontId="42" fillId="4" borderId="0" applyNumberFormat="0" applyBorder="0" applyAlignment="0" applyProtection="0"/>
    <xf numFmtId="0" fontId="3" fillId="5" borderId="0" applyNumberFormat="0" applyBorder="0" applyAlignment="0" applyProtection="0"/>
    <xf numFmtId="0" fontId="42" fillId="6" borderId="0" applyNumberFormat="0" applyBorder="0" applyAlignment="0" applyProtection="0"/>
    <xf numFmtId="0" fontId="3" fillId="7" borderId="0" applyNumberFormat="0" applyBorder="0" applyAlignment="0" applyProtection="0"/>
    <xf numFmtId="0" fontId="42" fillId="8" borderId="0" applyNumberFormat="0" applyBorder="0" applyAlignment="0" applyProtection="0"/>
    <xf numFmtId="0" fontId="3" fillId="9" borderId="0" applyNumberFormat="0" applyBorder="0" applyAlignment="0" applyProtection="0"/>
    <xf numFmtId="0" fontId="42" fillId="10" borderId="0" applyNumberFormat="0" applyBorder="0" applyAlignment="0" applyProtection="0"/>
    <xf numFmtId="0" fontId="3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13" borderId="0" applyNumberFormat="0" applyBorder="0" applyAlignment="0" applyProtection="0"/>
    <xf numFmtId="0" fontId="42" fillId="14" borderId="0" applyNumberFormat="0" applyBorder="0" applyAlignment="0" applyProtection="0"/>
    <xf numFmtId="0" fontId="3" fillId="15" borderId="0" applyNumberFormat="0" applyBorder="0" applyAlignment="0" applyProtection="0"/>
    <xf numFmtId="0" fontId="42" fillId="16" borderId="0" applyNumberFormat="0" applyBorder="0" applyAlignment="0" applyProtection="0"/>
    <xf numFmtId="0" fontId="3" fillId="17" borderId="0" applyNumberFormat="0" applyBorder="0" applyAlignment="0" applyProtection="0"/>
    <xf numFmtId="0" fontId="42" fillId="18" borderId="0" applyNumberFormat="0" applyBorder="0" applyAlignment="0" applyProtection="0"/>
    <xf numFmtId="0" fontId="3" fillId="19" borderId="0" applyNumberFormat="0" applyBorder="0" applyAlignment="0" applyProtection="0"/>
    <xf numFmtId="0" fontId="42" fillId="20" borderId="0" applyNumberFormat="0" applyBorder="0" applyAlignment="0" applyProtection="0"/>
    <xf numFmtId="0" fontId="3" fillId="9" borderId="0" applyNumberFormat="0" applyBorder="0" applyAlignment="0" applyProtection="0"/>
    <xf numFmtId="0" fontId="42" fillId="21" borderId="0" applyNumberFormat="0" applyBorder="0" applyAlignment="0" applyProtection="0"/>
    <xf numFmtId="0" fontId="3" fillId="15" borderId="0" applyNumberFormat="0" applyBorder="0" applyAlignment="0" applyProtection="0"/>
    <xf numFmtId="0" fontId="42" fillId="22" borderId="0" applyNumberFormat="0" applyBorder="0" applyAlignment="0" applyProtection="0"/>
    <xf numFmtId="0" fontId="3" fillId="23" borderId="0" applyNumberFormat="0" applyBorder="0" applyAlignment="0" applyProtection="0"/>
    <xf numFmtId="0" fontId="43" fillId="24" borderId="0" applyNumberFormat="0" applyBorder="0" applyAlignment="0" applyProtection="0"/>
    <xf numFmtId="0" fontId="4" fillId="25" borderId="0" applyNumberFormat="0" applyBorder="0" applyAlignment="0" applyProtection="0"/>
    <xf numFmtId="0" fontId="43" fillId="26" borderId="0" applyNumberFormat="0" applyBorder="0" applyAlignment="0" applyProtection="0"/>
    <xf numFmtId="0" fontId="4" fillId="17" borderId="0" applyNumberFormat="0" applyBorder="0" applyAlignment="0" applyProtection="0"/>
    <xf numFmtId="0" fontId="43" fillId="27" borderId="0" applyNumberFormat="0" applyBorder="0" applyAlignment="0" applyProtection="0"/>
    <xf numFmtId="0" fontId="4" fillId="19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3" fillId="30" borderId="0" applyNumberFormat="0" applyBorder="0" applyAlignment="0" applyProtection="0"/>
    <xf numFmtId="0" fontId="4" fillId="31" borderId="0" applyNumberFormat="0" applyBorder="0" applyAlignment="0" applyProtection="0"/>
    <xf numFmtId="0" fontId="43" fillId="32" borderId="0" applyNumberFormat="0" applyBorder="0" applyAlignment="0" applyProtection="0"/>
    <xf numFmtId="0" fontId="4" fillId="33" borderId="0" applyNumberFormat="0" applyBorder="0" applyAlignment="0" applyProtection="0"/>
    <xf numFmtId="0" fontId="43" fillId="34" borderId="0" applyNumberFormat="0" applyBorder="0" applyAlignment="0" applyProtection="0"/>
    <xf numFmtId="0" fontId="4" fillId="35" borderId="0" applyNumberFormat="0" applyBorder="0" applyAlignment="0" applyProtection="0"/>
    <xf numFmtId="0" fontId="43" fillId="36" borderId="0" applyNumberFormat="0" applyBorder="0" applyAlignment="0" applyProtection="0"/>
    <xf numFmtId="0" fontId="4" fillId="37" borderId="0" applyNumberFormat="0" applyBorder="0" applyAlignment="0" applyProtection="0"/>
    <xf numFmtId="0" fontId="43" fillId="38" borderId="0" applyNumberFormat="0" applyBorder="0" applyAlignment="0" applyProtection="0"/>
    <xf numFmtId="0" fontId="4" fillId="39" borderId="0" applyNumberFormat="0" applyBorder="0" applyAlignment="0" applyProtection="0"/>
    <xf numFmtId="0" fontId="43" fillId="40" borderId="0" applyNumberFormat="0" applyBorder="0" applyAlignment="0" applyProtection="0"/>
    <xf numFmtId="0" fontId="4" fillId="29" borderId="0" applyNumberFormat="0" applyBorder="0" applyAlignment="0" applyProtection="0"/>
    <xf numFmtId="0" fontId="43" fillId="41" borderId="0" applyNumberFormat="0" applyBorder="0" applyAlignment="0" applyProtection="0"/>
    <xf numFmtId="0" fontId="4" fillId="31" borderId="0" applyNumberFormat="0" applyBorder="0" applyAlignment="0" applyProtection="0"/>
    <xf numFmtId="0" fontId="43" fillId="42" borderId="0" applyNumberFormat="0" applyBorder="0" applyAlignment="0" applyProtection="0"/>
    <xf numFmtId="0" fontId="4" fillId="43" borderId="0" applyNumberFormat="0" applyBorder="0" applyAlignment="0" applyProtection="0"/>
    <xf numFmtId="0" fontId="44" fillId="44" borderId="1" applyNumberFormat="0" applyAlignment="0" applyProtection="0"/>
    <xf numFmtId="0" fontId="5" fillId="13" borderId="2" applyNumberFormat="0" applyAlignment="0" applyProtection="0"/>
    <xf numFmtId="0" fontId="45" fillId="45" borderId="3" applyNumberFormat="0" applyAlignment="0" applyProtection="0"/>
    <xf numFmtId="0" fontId="6" fillId="46" borderId="4" applyNumberFormat="0" applyAlignment="0" applyProtection="0"/>
    <xf numFmtId="0" fontId="46" fillId="45" borderId="1" applyNumberFormat="0" applyAlignment="0" applyProtection="0"/>
    <xf numFmtId="0" fontId="7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Alignment="0" applyProtection="0"/>
    <xf numFmtId="0" fontId="48" fillId="0" borderId="7" applyNumberFormat="0" applyFill="0" applyAlignment="0" applyProtection="0"/>
    <xf numFmtId="0" fontId="9" fillId="0" borderId="8" applyNumberFormat="0" applyFill="0" applyAlignment="0" applyProtection="0"/>
    <xf numFmtId="0" fontId="49" fillId="0" borderId="9" applyNumberFormat="0" applyFill="0" applyAlignment="0" applyProtection="0"/>
    <xf numFmtId="0" fontId="10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1" fillId="0" borderId="12" applyNumberFormat="0" applyFill="0" applyAlignment="0" applyProtection="0"/>
    <xf numFmtId="0" fontId="51" fillId="47" borderId="13" applyNumberFormat="0" applyAlignment="0" applyProtection="0"/>
    <xf numFmtId="0" fontId="12" fillId="48" borderId="14" applyNumberFormat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4" fillId="51" borderId="0" applyNumberFormat="0" applyBorder="0" applyAlignment="0" applyProtection="0"/>
    <xf numFmtId="0" fontId="15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19" fillId="7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88">
      <alignment/>
      <protection/>
    </xf>
    <xf numFmtId="49" fontId="20" fillId="0" borderId="19" xfId="88" applyNumberFormat="1" applyFont="1" applyFill="1" applyBorder="1" applyAlignment="1">
      <alignment horizontal="center" vertical="center"/>
      <protection/>
    </xf>
    <xf numFmtId="49" fontId="22" fillId="0" borderId="19" xfId="88" applyNumberFormat="1" applyFont="1" applyFill="1" applyBorder="1" applyAlignment="1">
      <alignment horizontal="center" vertical="center"/>
      <protection/>
    </xf>
    <xf numFmtId="49" fontId="21" fillId="0" borderId="19" xfId="88" applyNumberFormat="1" applyFont="1" applyFill="1" applyBorder="1" applyAlignment="1">
      <alignment horizontal="center" vertical="center"/>
      <protection/>
    </xf>
    <xf numFmtId="2" fontId="20" fillId="0" borderId="19" xfId="88" applyNumberFormat="1" applyFont="1" applyFill="1" applyBorder="1" applyAlignment="1">
      <alignment horizontal="center" vertical="center" wrapText="1"/>
      <protection/>
    </xf>
    <xf numFmtId="0" fontId="20" fillId="0" borderId="0" xfId="88" applyFont="1" applyFill="1" applyAlignment="1">
      <alignment/>
      <protection/>
    </xf>
    <xf numFmtId="164" fontId="23" fillId="0" borderId="0" xfId="88" applyNumberFormat="1" applyFont="1" applyFill="1" applyAlignment="1">
      <alignment horizontal="right"/>
      <protection/>
    </xf>
    <xf numFmtId="49" fontId="22" fillId="0" borderId="19" xfId="88" applyNumberFormat="1" applyFont="1" applyFill="1" applyBorder="1" applyAlignment="1" applyProtection="1">
      <alignment horizontal="center" vertical="center" wrapText="1"/>
      <protection/>
    </xf>
    <xf numFmtId="0" fontId="20" fillId="0" borderId="19" xfId="88" applyFont="1" applyFill="1" applyBorder="1" applyAlignment="1">
      <alignment horizontal="center" vertical="center"/>
      <protection/>
    </xf>
    <xf numFmtId="0" fontId="22" fillId="0" borderId="19" xfId="88" applyFont="1" applyFill="1" applyBorder="1" applyAlignment="1">
      <alignment horizontal="center" vertical="center"/>
      <protection/>
    </xf>
    <xf numFmtId="49" fontId="20" fillId="0" borderId="19" xfId="88" applyNumberFormat="1" applyFont="1" applyFill="1" applyBorder="1" applyAlignment="1">
      <alignment horizontal="center" vertical="center" wrapText="1"/>
      <protection/>
    </xf>
    <xf numFmtId="164" fontId="20" fillId="0" borderId="19" xfId="88" applyNumberFormat="1" applyFont="1" applyFill="1" applyBorder="1" applyAlignment="1">
      <alignment horizontal="center" vertical="center" wrapText="1"/>
      <protection/>
    </xf>
    <xf numFmtId="0" fontId="23" fillId="0" borderId="0" xfId="88" applyFont="1" applyFill="1" applyBorder="1" applyAlignment="1">
      <alignment horizontal="right"/>
      <protection/>
    </xf>
    <xf numFmtId="0" fontId="2" fillId="0" borderId="0" xfId="88" applyFont="1" applyFill="1" applyBorder="1" applyAlignment="1">
      <alignment horizontal="right"/>
      <protection/>
    </xf>
    <xf numFmtId="0" fontId="20" fillId="0" borderId="19" xfId="88" applyFont="1" applyFill="1" applyBorder="1" applyAlignment="1">
      <alignment horizontal="left" vertical="center" wrapText="1"/>
      <protection/>
    </xf>
    <xf numFmtId="164" fontId="0" fillId="0" borderId="0" xfId="0" applyNumberFormat="1" applyAlignment="1">
      <alignment/>
    </xf>
    <xf numFmtId="0" fontId="21" fillId="0" borderId="19" xfId="88" applyFont="1" applyFill="1" applyBorder="1" applyAlignment="1">
      <alignment horizontal="left" vertical="center" wrapText="1"/>
      <protection/>
    </xf>
    <xf numFmtId="49" fontId="20" fillId="0" borderId="19" xfId="0" applyNumberFormat="1" applyFont="1" applyFill="1" applyBorder="1" applyAlignment="1">
      <alignment horizontal="center" vertical="center"/>
    </xf>
    <xf numFmtId="0" fontId="22" fillId="0" borderId="19" xfId="88" applyFont="1" applyFill="1" applyBorder="1" applyAlignment="1">
      <alignment vertical="center" wrapText="1"/>
      <protection/>
    </xf>
    <xf numFmtId="2" fontId="21" fillId="0" borderId="19" xfId="88" applyNumberFormat="1" applyFont="1" applyFill="1" applyBorder="1" applyAlignment="1">
      <alignment vertical="center" wrapText="1"/>
      <protection/>
    </xf>
    <xf numFmtId="2" fontId="20" fillId="0" borderId="19" xfId="88" applyNumberFormat="1" applyFont="1" applyFill="1" applyBorder="1" applyAlignment="1">
      <alignment vertical="center" wrapText="1"/>
      <protection/>
    </xf>
    <xf numFmtId="0" fontId="21" fillId="0" borderId="19" xfId="88" applyFont="1" applyFill="1" applyBorder="1" applyAlignment="1">
      <alignment vertical="center" wrapText="1"/>
      <protection/>
    </xf>
    <xf numFmtId="0" fontId="20" fillId="0" borderId="19" xfId="88" applyFont="1" applyFill="1" applyBorder="1" applyAlignment="1">
      <alignment vertical="center"/>
      <protection/>
    </xf>
    <xf numFmtId="0" fontId="20" fillId="0" borderId="19" xfId="88" applyFont="1" applyFill="1" applyBorder="1" applyAlignment="1">
      <alignment vertical="center" wrapText="1"/>
      <protection/>
    </xf>
    <xf numFmtId="0" fontId="21" fillId="0" borderId="19" xfId="89" applyNumberFormat="1" applyFont="1" applyFill="1" applyBorder="1" applyAlignment="1" applyProtection="1">
      <alignment vertical="center" wrapText="1"/>
      <protection/>
    </xf>
    <xf numFmtId="0" fontId="22" fillId="0" borderId="19" xfId="88" applyNumberFormat="1" applyFont="1" applyFill="1" applyBorder="1" applyAlignment="1" applyProtection="1">
      <alignment vertical="center" wrapText="1"/>
      <protection/>
    </xf>
    <xf numFmtId="0" fontId="21" fillId="0" borderId="19" xfId="88" applyNumberFormat="1" applyFont="1" applyFill="1" applyBorder="1" applyAlignment="1">
      <alignment horizontal="left" vertical="center" wrapText="1"/>
      <protection/>
    </xf>
    <xf numFmtId="0" fontId="20" fillId="0" borderId="19" xfId="88" applyNumberFormat="1" applyFont="1" applyFill="1" applyBorder="1" applyAlignment="1">
      <alignment horizontal="left" vertical="center" wrapText="1"/>
      <protection/>
    </xf>
    <xf numFmtId="0" fontId="20" fillId="0" borderId="19" xfId="90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1" fillId="0" borderId="19" xfId="88" applyNumberFormat="1" applyFont="1" applyFill="1" applyBorder="1" applyAlignment="1" applyProtection="1">
      <alignment vertical="center" wrapText="1"/>
      <protection/>
    </xf>
    <xf numFmtId="2" fontId="21" fillId="0" borderId="19" xfId="88" applyNumberFormat="1" applyFont="1" applyFill="1" applyBorder="1" applyAlignment="1">
      <alignment horizontal="center" vertical="center" wrapText="1"/>
      <protection/>
    </xf>
    <xf numFmtId="2" fontId="22" fillId="0" borderId="19" xfId="88" applyNumberFormat="1" applyFont="1" applyFill="1" applyBorder="1" applyAlignment="1">
      <alignment vertical="center" wrapText="1"/>
      <protection/>
    </xf>
    <xf numFmtId="3" fontId="20" fillId="0" borderId="19" xfId="88" applyNumberFormat="1" applyFont="1" applyFill="1" applyBorder="1" applyAlignment="1">
      <alignment horizontal="center" vertical="center"/>
      <protection/>
    </xf>
    <xf numFmtId="0" fontId="20" fillId="0" borderId="19" xfId="0" applyFont="1" applyFill="1" applyBorder="1" applyAlignment="1">
      <alignment horizontal="left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4" fontId="22" fillId="0" borderId="19" xfId="88" applyNumberFormat="1" applyFont="1" applyFill="1" applyBorder="1" applyAlignment="1">
      <alignment horizontal="center" vertical="center"/>
      <protection/>
    </xf>
    <xf numFmtId="4" fontId="21" fillId="0" borderId="19" xfId="88" applyNumberFormat="1" applyFont="1" applyFill="1" applyBorder="1" applyAlignment="1">
      <alignment horizontal="center" vertical="center"/>
      <protection/>
    </xf>
    <xf numFmtId="4" fontId="20" fillId="0" borderId="19" xfId="88" applyNumberFormat="1" applyFont="1" applyFill="1" applyBorder="1" applyAlignment="1">
      <alignment horizontal="center" vertical="center"/>
      <protection/>
    </xf>
    <xf numFmtId="4" fontId="20" fillId="0" borderId="19" xfId="8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2" fillId="0" borderId="0" xfId="88" applyFill="1">
      <alignment/>
      <protection/>
    </xf>
    <xf numFmtId="0" fontId="59" fillId="0" borderId="0" xfId="0" applyFont="1" applyFill="1" applyAlignment="1">
      <alignment horizontal="right"/>
    </xf>
    <xf numFmtId="164" fontId="26" fillId="0" borderId="0" xfId="0" applyNumberFormat="1" applyFont="1" applyFill="1" applyBorder="1" applyAlignment="1">
      <alignment horizontal="right" vertical="top"/>
    </xf>
    <xf numFmtId="0" fontId="22" fillId="0" borderId="19" xfId="88" applyFont="1" applyFill="1" applyBorder="1" applyAlignment="1">
      <alignment horizontal="center" vertical="center" wrapText="1"/>
      <protection/>
    </xf>
    <xf numFmtId="49" fontId="25" fillId="0" borderId="19" xfId="88" applyNumberFormat="1" applyFont="1" applyFill="1" applyBorder="1" applyAlignment="1">
      <alignment horizontal="center" vertical="center" wrapText="1"/>
      <protection/>
    </xf>
    <xf numFmtId="49" fontId="28" fillId="0" borderId="19" xfId="88" applyNumberFormat="1" applyFont="1" applyFill="1" applyBorder="1" applyAlignment="1">
      <alignment horizontal="center" vertical="center" wrapText="1"/>
      <protection/>
    </xf>
    <xf numFmtId="49" fontId="29" fillId="0" borderId="19" xfId="88" applyNumberFormat="1" applyFont="1" applyFill="1" applyBorder="1" applyAlignment="1">
      <alignment horizontal="center" vertical="center" wrapText="1"/>
      <protection/>
    </xf>
    <xf numFmtId="4" fontId="21" fillId="0" borderId="19" xfId="88" applyNumberFormat="1" applyFont="1" applyFill="1" applyBorder="1" applyAlignment="1">
      <alignment horizontal="center" vertical="center" wrapText="1"/>
      <protection/>
    </xf>
    <xf numFmtId="4" fontId="20" fillId="0" borderId="1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1" fillId="0" borderId="19" xfId="88" applyFont="1" applyFill="1" applyBorder="1" applyAlignment="1">
      <alignment vertical="center"/>
      <protection/>
    </xf>
    <xf numFmtId="2" fontId="20" fillId="0" borderId="19" xfId="0" applyNumberFormat="1" applyFont="1" applyFill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19" xfId="0" applyFont="1" applyFill="1" applyBorder="1" applyAlignment="1">
      <alignment vertical="center" wrapText="1"/>
    </xf>
    <xf numFmtId="0" fontId="21" fillId="0" borderId="20" xfId="88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24" fillId="0" borderId="0" xfId="88" applyFont="1" applyFill="1" applyBorder="1" applyAlignment="1">
      <alignment horizontal="center" vertical="center" wrapText="1"/>
      <protection/>
    </xf>
    <xf numFmtId="0" fontId="24" fillId="0" borderId="0" xfId="88" applyFont="1" applyFill="1" applyBorder="1" applyAlignment="1">
      <alignment horizontal="center" vertical="center"/>
      <protection/>
    </xf>
    <xf numFmtId="0" fontId="20" fillId="0" borderId="19" xfId="88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0" fillId="0" borderId="19" xfId="88" applyNumberFormat="1" applyFont="1" applyFill="1" applyBorder="1" applyAlignment="1">
      <alignment horizontal="center" vertical="center" wrapText="1"/>
      <protection/>
    </xf>
    <xf numFmtId="164" fontId="20" fillId="0" borderId="20" xfId="88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_Лист1" xfId="89"/>
    <cellStyle name="Обычный_Прил №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52.28125" style="0" customWidth="1"/>
    <col min="2" max="2" width="10.28125" style="0" customWidth="1"/>
    <col min="3" max="3" width="8.28125" style="0" customWidth="1"/>
    <col min="5" max="5" width="11.28125" style="0" customWidth="1"/>
    <col min="6" max="6" width="11.421875" style="0" bestFit="1" customWidth="1"/>
    <col min="7" max="7" width="11.421875" style="0" customWidth="1"/>
    <col min="8" max="8" width="13.28125" style="0" customWidth="1"/>
  </cols>
  <sheetData>
    <row r="1" spans="1:8" ht="15.75">
      <c r="A1" s="43"/>
      <c r="B1" s="43"/>
      <c r="C1" s="43"/>
      <c r="D1" s="43"/>
      <c r="E1" s="6"/>
      <c r="F1" s="13"/>
      <c r="G1" s="13"/>
      <c r="H1" s="44" t="s">
        <v>123</v>
      </c>
    </row>
    <row r="2" spans="1:8" ht="15.75">
      <c r="A2" s="43"/>
      <c r="B2" s="43"/>
      <c r="C2" s="43"/>
      <c r="D2" s="43"/>
      <c r="E2" s="6"/>
      <c r="F2" s="6"/>
      <c r="G2" s="6"/>
      <c r="H2" s="52" t="s">
        <v>124</v>
      </c>
    </row>
    <row r="3" spans="1:8" ht="15.75">
      <c r="A3" s="43"/>
      <c r="B3" s="43"/>
      <c r="C3" s="43"/>
      <c r="D3" s="43"/>
      <c r="E3" s="6"/>
      <c r="F3" s="6"/>
      <c r="G3" s="6"/>
      <c r="H3" s="45" t="s">
        <v>125</v>
      </c>
    </row>
    <row r="4" spans="1:8" ht="15.75">
      <c r="A4" s="43"/>
      <c r="B4" s="43"/>
      <c r="C4" s="43"/>
      <c r="D4" s="43"/>
      <c r="E4" s="14"/>
      <c r="F4" s="14"/>
      <c r="G4" s="14"/>
      <c r="H4" s="53" t="s">
        <v>0</v>
      </c>
    </row>
    <row r="5" spans="1:8" ht="15.75">
      <c r="A5" s="30"/>
      <c r="B5" s="30"/>
      <c r="C5" s="30"/>
      <c r="D5" s="30"/>
      <c r="E5" s="30"/>
      <c r="F5" s="30"/>
      <c r="G5" s="30"/>
      <c r="H5" s="53" t="s">
        <v>146</v>
      </c>
    </row>
    <row r="6" spans="1:8" ht="15">
      <c r="A6" s="30"/>
      <c r="B6" s="30"/>
      <c r="C6" s="30"/>
      <c r="D6" s="30"/>
      <c r="E6" s="30"/>
      <c r="F6" s="30"/>
      <c r="G6" s="30"/>
      <c r="H6" s="42"/>
    </row>
    <row r="7" spans="1:8" ht="15.75" customHeight="1">
      <c r="A7" s="61" t="s">
        <v>114</v>
      </c>
      <c r="B7" s="61"/>
      <c r="C7" s="61"/>
      <c r="D7" s="61"/>
      <c r="E7" s="61"/>
      <c r="F7" s="61"/>
      <c r="G7" s="61"/>
      <c r="H7" s="61"/>
    </row>
    <row r="8" spans="1:8" ht="15.75" customHeight="1">
      <c r="A8" s="61" t="s">
        <v>115</v>
      </c>
      <c r="B8" s="61"/>
      <c r="C8" s="61"/>
      <c r="D8" s="61"/>
      <c r="E8" s="61"/>
      <c r="F8" s="61"/>
      <c r="G8" s="61"/>
      <c r="H8" s="61"/>
    </row>
    <row r="9" spans="1:8" ht="15.75" customHeight="1">
      <c r="A9" s="62" t="s">
        <v>122</v>
      </c>
      <c r="B9" s="62"/>
      <c r="C9" s="62"/>
      <c r="D9" s="62"/>
      <c r="E9" s="62"/>
      <c r="F9" s="62"/>
      <c r="G9" s="62"/>
      <c r="H9" s="62"/>
    </row>
    <row r="10" spans="1:8" ht="15">
      <c r="A10" s="6"/>
      <c r="B10" s="6"/>
      <c r="C10" s="1"/>
      <c r="D10" s="1"/>
      <c r="E10" s="1"/>
      <c r="F10" s="1"/>
      <c r="G10" s="1"/>
      <c r="H10" s="7" t="s">
        <v>74</v>
      </c>
    </row>
    <row r="11" spans="1:8" ht="15">
      <c r="A11" s="63" t="s">
        <v>1</v>
      </c>
      <c r="B11" s="63" t="s">
        <v>113</v>
      </c>
      <c r="C11" s="65" t="s">
        <v>2</v>
      </c>
      <c r="D11" s="65" t="s">
        <v>3</v>
      </c>
      <c r="E11" s="65" t="s">
        <v>4</v>
      </c>
      <c r="F11" s="65" t="s">
        <v>5</v>
      </c>
      <c r="G11" s="66" t="s">
        <v>6</v>
      </c>
      <c r="H11" s="67"/>
    </row>
    <row r="12" spans="1:8" ht="20.25" customHeight="1">
      <c r="A12" s="64"/>
      <c r="B12" s="64"/>
      <c r="C12" s="64"/>
      <c r="D12" s="64"/>
      <c r="E12" s="64"/>
      <c r="F12" s="64"/>
      <c r="G12" s="12" t="s">
        <v>120</v>
      </c>
      <c r="H12" s="12" t="s">
        <v>121</v>
      </c>
    </row>
    <row r="13" spans="1:8" ht="20.25" customHeight="1">
      <c r="A13" s="58" t="s">
        <v>138</v>
      </c>
      <c r="B13" s="59"/>
      <c r="C13" s="59"/>
      <c r="D13" s="59"/>
      <c r="E13" s="59"/>
      <c r="F13" s="59"/>
      <c r="G13" s="59"/>
      <c r="H13" s="60"/>
    </row>
    <row r="14" spans="1:8" ht="15">
      <c r="A14" s="19" t="s">
        <v>7</v>
      </c>
      <c r="B14" s="48" t="s">
        <v>116</v>
      </c>
      <c r="C14" s="3" t="s">
        <v>8</v>
      </c>
      <c r="D14" s="8"/>
      <c r="E14" s="9"/>
      <c r="F14" s="9"/>
      <c r="G14" s="37">
        <f>G15+G21+G35+G40+G30</f>
        <v>4545726</v>
      </c>
      <c r="H14" s="37">
        <f>H15+H21+H35+H40+H30</f>
        <v>4493098</v>
      </c>
    </row>
    <row r="15" spans="1:8" ht="27">
      <c r="A15" s="20" t="s">
        <v>9</v>
      </c>
      <c r="B15" s="49" t="s">
        <v>116</v>
      </c>
      <c r="C15" s="4" t="s">
        <v>8</v>
      </c>
      <c r="D15" s="4" t="s">
        <v>10</v>
      </c>
      <c r="E15" s="4"/>
      <c r="F15" s="4"/>
      <c r="G15" s="38">
        <f aca="true" t="shared" si="0" ref="G15:H19">G16</f>
        <v>1063848</v>
      </c>
      <c r="H15" s="38">
        <f t="shared" si="0"/>
        <v>1063848</v>
      </c>
    </row>
    <row r="16" spans="1:8" ht="25.5">
      <c r="A16" s="15" t="s">
        <v>126</v>
      </c>
      <c r="B16" s="47" t="s">
        <v>116</v>
      </c>
      <c r="C16" s="2" t="s">
        <v>8</v>
      </c>
      <c r="D16" s="2" t="s">
        <v>10</v>
      </c>
      <c r="E16" s="2" t="s">
        <v>57</v>
      </c>
      <c r="F16" s="2"/>
      <c r="G16" s="39">
        <f t="shared" si="0"/>
        <v>1063848</v>
      </c>
      <c r="H16" s="39">
        <f t="shared" si="0"/>
        <v>1063848</v>
      </c>
    </row>
    <row r="17" spans="1:8" ht="38.25">
      <c r="A17" s="55" t="s">
        <v>127</v>
      </c>
      <c r="B17" s="47" t="s">
        <v>116</v>
      </c>
      <c r="C17" s="2" t="s">
        <v>8</v>
      </c>
      <c r="D17" s="2" t="s">
        <v>10</v>
      </c>
      <c r="E17" s="2" t="s">
        <v>56</v>
      </c>
      <c r="F17" s="2"/>
      <c r="G17" s="39">
        <f t="shared" si="0"/>
        <v>1063848</v>
      </c>
      <c r="H17" s="39">
        <f t="shared" si="0"/>
        <v>1063848</v>
      </c>
    </row>
    <row r="18" spans="1:8" ht="51">
      <c r="A18" s="55" t="s">
        <v>128</v>
      </c>
      <c r="B18" s="47" t="s">
        <v>116</v>
      </c>
      <c r="C18" s="2" t="s">
        <v>8</v>
      </c>
      <c r="D18" s="2" t="s">
        <v>10</v>
      </c>
      <c r="E18" s="2" t="s">
        <v>63</v>
      </c>
      <c r="F18" s="2"/>
      <c r="G18" s="39">
        <f t="shared" si="0"/>
        <v>1063848</v>
      </c>
      <c r="H18" s="39">
        <f t="shared" si="0"/>
        <v>1063848</v>
      </c>
    </row>
    <row r="19" spans="1:8" ht="25.5">
      <c r="A19" s="21" t="s">
        <v>12</v>
      </c>
      <c r="B19" s="47" t="s">
        <v>116</v>
      </c>
      <c r="C19" s="2" t="s">
        <v>8</v>
      </c>
      <c r="D19" s="2" t="s">
        <v>10</v>
      </c>
      <c r="E19" s="2" t="s">
        <v>75</v>
      </c>
      <c r="F19" s="2"/>
      <c r="G19" s="39">
        <f t="shared" si="0"/>
        <v>1063848</v>
      </c>
      <c r="H19" s="39">
        <f t="shared" si="0"/>
        <v>1063848</v>
      </c>
    </row>
    <row r="20" spans="1:8" ht="51">
      <c r="A20" s="21" t="s">
        <v>13</v>
      </c>
      <c r="B20" s="47" t="s">
        <v>116</v>
      </c>
      <c r="C20" s="2" t="s">
        <v>8</v>
      </c>
      <c r="D20" s="2" t="s">
        <v>10</v>
      </c>
      <c r="E20" s="2" t="s">
        <v>75</v>
      </c>
      <c r="F20" s="2" t="s">
        <v>14</v>
      </c>
      <c r="G20" s="39">
        <v>1063848</v>
      </c>
      <c r="H20" s="39">
        <v>1063848</v>
      </c>
    </row>
    <row r="21" spans="1:8" ht="45" customHeight="1">
      <c r="A21" s="22" t="s">
        <v>15</v>
      </c>
      <c r="B21" s="49" t="s">
        <v>116</v>
      </c>
      <c r="C21" s="4" t="s">
        <v>8</v>
      </c>
      <c r="D21" s="4" t="s">
        <v>16</v>
      </c>
      <c r="E21" s="4"/>
      <c r="F21" s="4"/>
      <c r="G21" s="38">
        <f aca="true" t="shared" si="1" ref="G21:H23">G22</f>
        <v>2477300</v>
      </c>
      <c r="H21" s="38">
        <f t="shared" si="1"/>
        <v>2445300</v>
      </c>
    </row>
    <row r="22" spans="1:8" ht="25.5">
      <c r="A22" s="15" t="s">
        <v>126</v>
      </c>
      <c r="B22" s="47" t="s">
        <v>116</v>
      </c>
      <c r="C22" s="5" t="s">
        <v>8</v>
      </c>
      <c r="D22" s="5" t="s">
        <v>16</v>
      </c>
      <c r="E22" s="2" t="s">
        <v>57</v>
      </c>
      <c r="F22" s="5"/>
      <c r="G22" s="40">
        <f t="shared" si="1"/>
        <v>2477300</v>
      </c>
      <c r="H22" s="40">
        <f t="shared" si="1"/>
        <v>2445300</v>
      </c>
    </row>
    <row r="23" spans="1:8" ht="38.25">
      <c r="A23" s="55" t="s">
        <v>127</v>
      </c>
      <c r="B23" s="47" t="s">
        <v>116</v>
      </c>
      <c r="C23" s="5" t="s">
        <v>8</v>
      </c>
      <c r="D23" s="5" t="s">
        <v>16</v>
      </c>
      <c r="E23" s="2" t="s">
        <v>56</v>
      </c>
      <c r="F23" s="5"/>
      <c r="G23" s="40">
        <f t="shared" si="1"/>
        <v>2477300</v>
      </c>
      <c r="H23" s="40">
        <f t="shared" si="1"/>
        <v>2445300</v>
      </c>
    </row>
    <row r="24" spans="1:8" ht="51">
      <c r="A24" s="55" t="s">
        <v>129</v>
      </c>
      <c r="B24" s="47" t="s">
        <v>116</v>
      </c>
      <c r="C24" s="5" t="s">
        <v>8</v>
      </c>
      <c r="D24" s="5" t="s">
        <v>16</v>
      </c>
      <c r="E24" s="2" t="s">
        <v>64</v>
      </c>
      <c r="F24" s="5"/>
      <c r="G24" s="40">
        <f>G25+G27</f>
        <v>2477300</v>
      </c>
      <c r="H24" s="40">
        <f>H25+H27</f>
        <v>2445300</v>
      </c>
    </row>
    <row r="25" spans="1:8" ht="25.5">
      <c r="A25" s="15" t="s">
        <v>17</v>
      </c>
      <c r="B25" s="47" t="s">
        <v>116</v>
      </c>
      <c r="C25" s="5" t="s">
        <v>8</v>
      </c>
      <c r="D25" s="5" t="s">
        <v>16</v>
      </c>
      <c r="E25" s="2" t="s">
        <v>76</v>
      </c>
      <c r="F25" s="5"/>
      <c r="G25" s="40">
        <f>G26</f>
        <v>2445300</v>
      </c>
      <c r="H25" s="40">
        <f>H26</f>
        <v>2445300</v>
      </c>
    </row>
    <row r="26" spans="1:8" ht="51">
      <c r="A26" s="15" t="s">
        <v>18</v>
      </c>
      <c r="B26" s="47" t="s">
        <v>116</v>
      </c>
      <c r="C26" s="5" t="s">
        <v>8</v>
      </c>
      <c r="D26" s="5" t="s">
        <v>16</v>
      </c>
      <c r="E26" s="2" t="s">
        <v>76</v>
      </c>
      <c r="F26" s="2" t="s">
        <v>14</v>
      </c>
      <c r="G26" s="40">
        <v>2445300</v>
      </c>
      <c r="H26" s="40">
        <v>2445300</v>
      </c>
    </row>
    <row r="27" spans="1:8" ht="25.5">
      <c r="A27" s="15" t="s">
        <v>19</v>
      </c>
      <c r="B27" s="47" t="s">
        <v>116</v>
      </c>
      <c r="C27" s="5" t="s">
        <v>8</v>
      </c>
      <c r="D27" s="5" t="s">
        <v>16</v>
      </c>
      <c r="E27" s="2" t="s">
        <v>77</v>
      </c>
      <c r="F27" s="2"/>
      <c r="G27" s="40">
        <f>G28+G29</f>
        <v>32000</v>
      </c>
      <c r="H27" s="40">
        <f>H28+H29</f>
        <v>0</v>
      </c>
    </row>
    <row r="28" spans="1:8" ht="25.5">
      <c r="A28" s="21" t="s">
        <v>20</v>
      </c>
      <c r="B28" s="47" t="s">
        <v>116</v>
      </c>
      <c r="C28" s="5" t="s">
        <v>8</v>
      </c>
      <c r="D28" s="5" t="s">
        <v>16</v>
      </c>
      <c r="E28" s="2" t="s">
        <v>77</v>
      </c>
      <c r="F28" s="2" t="s">
        <v>21</v>
      </c>
      <c r="G28" s="40">
        <v>17000</v>
      </c>
      <c r="H28" s="40">
        <v>0</v>
      </c>
    </row>
    <row r="29" spans="1:8" ht="15">
      <c r="A29" s="23" t="s">
        <v>22</v>
      </c>
      <c r="B29" s="47" t="s">
        <v>116</v>
      </c>
      <c r="C29" s="5" t="s">
        <v>8</v>
      </c>
      <c r="D29" s="5" t="s">
        <v>16</v>
      </c>
      <c r="E29" s="2" t="s">
        <v>77</v>
      </c>
      <c r="F29" s="2" t="s">
        <v>23</v>
      </c>
      <c r="G29" s="40">
        <v>15000</v>
      </c>
      <c r="H29" s="40">
        <v>0</v>
      </c>
    </row>
    <row r="30" spans="1:8" ht="40.5">
      <c r="A30" s="17" t="s">
        <v>67</v>
      </c>
      <c r="B30" s="49" t="s">
        <v>116</v>
      </c>
      <c r="C30" s="32" t="s">
        <v>8</v>
      </c>
      <c r="D30" s="4" t="s">
        <v>68</v>
      </c>
      <c r="E30" s="2"/>
      <c r="F30" s="2"/>
      <c r="G30" s="50">
        <f aca="true" t="shared" si="2" ref="G30:H33">G31</f>
        <v>67800</v>
      </c>
      <c r="H30" s="50">
        <f t="shared" si="2"/>
        <v>67800</v>
      </c>
    </row>
    <row r="31" spans="1:8" ht="15">
      <c r="A31" s="21" t="s">
        <v>11</v>
      </c>
      <c r="B31" s="47" t="s">
        <v>116</v>
      </c>
      <c r="C31" s="2" t="s">
        <v>8</v>
      </c>
      <c r="D31" s="2" t="s">
        <v>68</v>
      </c>
      <c r="E31" s="2" t="s">
        <v>59</v>
      </c>
      <c r="F31" s="2"/>
      <c r="G31" s="40">
        <f t="shared" si="2"/>
        <v>67800</v>
      </c>
      <c r="H31" s="40">
        <f t="shared" si="2"/>
        <v>67800</v>
      </c>
    </row>
    <row r="32" spans="1:8" ht="15">
      <c r="A32" s="15" t="s">
        <v>26</v>
      </c>
      <c r="B32" s="47" t="s">
        <v>116</v>
      </c>
      <c r="C32" s="2" t="s">
        <v>8</v>
      </c>
      <c r="D32" s="2" t="s">
        <v>68</v>
      </c>
      <c r="E32" s="2" t="s">
        <v>60</v>
      </c>
      <c r="F32" s="2"/>
      <c r="G32" s="40">
        <f t="shared" si="2"/>
        <v>67800</v>
      </c>
      <c r="H32" s="40">
        <f t="shared" si="2"/>
        <v>67800</v>
      </c>
    </row>
    <row r="33" spans="1:8" ht="51">
      <c r="A33" s="15" t="s">
        <v>69</v>
      </c>
      <c r="B33" s="47" t="s">
        <v>116</v>
      </c>
      <c r="C33" s="2" t="s">
        <v>8</v>
      </c>
      <c r="D33" s="2" t="s">
        <v>68</v>
      </c>
      <c r="E33" s="2" t="s">
        <v>71</v>
      </c>
      <c r="F33" s="2"/>
      <c r="G33" s="40">
        <f t="shared" si="2"/>
        <v>67800</v>
      </c>
      <c r="H33" s="40">
        <f t="shared" si="2"/>
        <v>67800</v>
      </c>
    </row>
    <row r="34" spans="1:8" ht="15">
      <c r="A34" s="15" t="s">
        <v>70</v>
      </c>
      <c r="B34" s="47" t="s">
        <v>116</v>
      </c>
      <c r="C34" s="2" t="s">
        <v>8</v>
      </c>
      <c r="D34" s="2" t="s">
        <v>68</v>
      </c>
      <c r="E34" s="2" t="s">
        <v>71</v>
      </c>
      <c r="F34" s="2" t="s">
        <v>34</v>
      </c>
      <c r="G34" s="40">
        <v>67800</v>
      </c>
      <c r="H34" s="40">
        <v>67800</v>
      </c>
    </row>
    <row r="35" spans="1:8" ht="15">
      <c r="A35" s="25" t="s">
        <v>24</v>
      </c>
      <c r="B35" s="49" t="s">
        <v>116</v>
      </c>
      <c r="C35" s="4" t="s">
        <v>8</v>
      </c>
      <c r="D35" s="4" t="s">
        <v>25</v>
      </c>
      <c r="E35" s="4"/>
      <c r="F35" s="4"/>
      <c r="G35" s="38">
        <f aca="true" t="shared" si="3" ref="G35:H38">G36</f>
        <v>50000</v>
      </c>
      <c r="H35" s="38">
        <f t="shared" si="3"/>
        <v>50000</v>
      </c>
    </row>
    <row r="36" spans="1:8" ht="15">
      <c r="A36" s="21" t="s">
        <v>11</v>
      </c>
      <c r="B36" s="47" t="s">
        <v>116</v>
      </c>
      <c r="C36" s="2" t="s">
        <v>8</v>
      </c>
      <c r="D36" s="2" t="s">
        <v>25</v>
      </c>
      <c r="E36" s="2" t="s">
        <v>59</v>
      </c>
      <c r="F36" s="2"/>
      <c r="G36" s="39">
        <f t="shared" si="3"/>
        <v>50000</v>
      </c>
      <c r="H36" s="39">
        <f t="shared" si="3"/>
        <v>50000</v>
      </c>
    </row>
    <row r="37" spans="1:8" ht="15">
      <c r="A37" s="21" t="s">
        <v>26</v>
      </c>
      <c r="B37" s="47" t="s">
        <v>116</v>
      </c>
      <c r="C37" s="2" t="s">
        <v>8</v>
      </c>
      <c r="D37" s="2" t="s">
        <v>25</v>
      </c>
      <c r="E37" s="2" t="s">
        <v>60</v>
      </c>
      <c r="F37" s="2"/>
      <c r="G37" s="39">
        <f t="shared" si="3"/>
        <v>50000</v>
      </c>
      <c r="H37" s="39">
        <f t="shared" si="3"/>
        <v>50000</v>
      </c>
    </row>
    <row r="38" spans="1:8" ht="25.5">
      <c r="A38" s="21" t="s">
        <v>27</v>
      </c>
      <c r="B38" s="47" t="s">
        <v>116</v>
      </c>
      <c r="C38" s="2" t="s">
        <v>8</v>
      </c>
      <c r="D38" s="2" t="s">
        <v>25</v>
      </c>
      <c r="E38" s="2" t="s">
        <v>61</v>
      </c>
      <c r="F38" s="2"/>
      <c r="G38" s="39">
        <f t="shared" si="3"/>
        <v>50000</v>
      </c>
      <c r="H38" s="39">
        <f t="shared" si="3"/>
        <v>50000</v>
      </c>
    </row>
    <row r="39" spans="1:8" ht="15">
      <c r="A39" s="15" t="s">
        <v>22</v>
      </c>
      <c r="B39" s="47" t="s">
        <v>116</v>
      </c>
      <c r="C39" s="2" t="s">
        <v>8</v>
      </c>
      <c r="D39" s="2" t="s">
        <v>25</v>
      </c>
      <c r="E39" s="2" t="s">
        <v>61</v>
      </c>
      <c r="F39" s="2" t="s">
        <v>23</v>
      </c>
      <c r="G39" s="39">
        <v>50000</v>
      </c>
      <c r="H39" s="39">
        <v>50000</v>
      </c>
    </row>
    <row r="40" spans="1:8" ht="15">
      <c r="A40" s="54" t="s">
        <v>28</v>
      </c>
      <c r="B40" s="49" t="s">
        <v>116</v>
      </c>
      <c r="C40" s="3" t="s">
        <v>8</v>
      </c>
      <c r="D40" s="3" t="s">
        <v>29</v>
      </c>
      <c r="E40" s="3"/>
      <c r="F40" s="3"/>
      <c r="G40" s="37">
        <f>G41+G46+G49+G57</f>
        <v>886778</v>
      </c>
      <c r="H40" s="37">
        <f>H41+H46+H49+H57</f>
        <v>866150</v>
      </c>
    </row>
    <row r="41" spans="1:8" ht="25.5">
      <c r="A41" s="15" t="s">
        <v>126</v>
      </c>
      <c r="B41" s="47" t="s">
        <v>116</v>
      </c>
      <c r="C41" s="2" t="s">
        <v>8</v>
      </c>
      <c r="D41" s="2" t="s">
        <v>29</v>
      </c>
      <c r="E41" s="2" t="s">
        <v>57</v>
      </c>
      <c r="F41" s="2"/>
      <c r="G41" s="39">
        <f>G42</f>
        <v>4000</v>
      </c>
      <c r="H41" s="39">
        <f>H42</f>
        <v>4000</v>
      </c>
    </row>
    <row r="42" spans="1:8" ht="38.25">
      <c r="A42" s="55" t="s">
        <v>127</v>
      </c>
      <c r="B42" s="47" t="s">
        <v>116</v>
      </c>
      <c r="C42" s="2" t="s">
        <v>8</v>
      </c>
      <c r="D42" s="2" t="s">
        <v>29</v>
      </c>
      <c r="E42" s="2" t="s">
        <v>56</v>
      </c>
      <c r="F42" s="2"/>
      <c r="G42" s="39">
        <f>G44</f>
        <v>4000</v>
      </c>
      <c r="H42" s="39">
        <f>H44</f>
        <v>4000</v>
      </c>
    </row>
    <row r="43" spans="1:8" ht="51">
      <c r="A43" s="28" t="s">
        <v>78</v>
      </c>
      <c r="B43" s="47" t="s">
        <v>116</v>
      </c>
      <c r="C43" s="2" t="s">
        <v>8</v>
      </c>
      <c r="D43" s="2" t="s">
        <v>29</v>
      </c>
      <c r="E43" s="2" t="s">
        <v>65</v>
      </c>
      <c r="F43" s="2"/>
      <c r="G43" s="39">
        <f>G44</f>
        <v>4000</v>
      </c>
      <c r="H43" s="39">
        <f>H44</f>
        <v>4000</v>
      </c>
    </row>
    <row r="44" spans="1:8" ht="89.25">
      <c r="A44" s="24" t="s">
        <v>97</v>
      </c>
      <c r="B44" s="47" t="s">
        <v>116</v>
      </c>
      <c r="C44" s="2" t="s">
        <v>8</v>
      </c>
      <c r="D44" s="2" t="s">
        <v>29</v>
      </c>
      <c r="E44" s="2" t="s">
        <v>79</v>
      </c>
      <c r="F44" s="2"/>
      <c r="G44" s="39">
        <f>G45</f>
        <v>4000</v>
      </c>
      <c r="H44" s="39">
        <f>H45</f>
        <v>4000</v>
      </c>
    </row>
    <row r="45" spans="1:8" ht="25.5">
      <c r="A45" s="21" t="s">
        <v>20</v>
      </c>
      <c r="B45" s="47" t="s">
        <v>116</v>
      </c>
      <c r="C45" s="2" t="s">
        <v>8</v>
      </c>
      <c r="D45" s="2" t="s">
        <v>29</v>
      </c>
      <c r="E45" s="2" t="s">
        <v>79</v>
      </c>
      <c r="F45" s="2" t="s">
        <v>21</v>
      </c>
      <c r="G45" s="39">
        <v>4000</v>
      </c>
      <c r="H45" s="39">
        <v>4000</v>
      </c>
    </row>
    <row r="46" spans="1:10" ht="38.25">
      <c r="A46" s="21" t="s">
        <v>130</v>
      </c>
      <c r="B46" s="47" t="s">
        <v>116</v>
      </c>
      <c r="C46" s="5" t="s">
        <v>8</v>
      </c>
      <c r="D46" s="2" t="s">
        <v>29</v>
      </c>
      <c r="E46" s="2" t="s">
        <v>62</v>
      </c>
      <c r="F46" s="2"/>
      <c r="G46" s="39">
        <f>G47</f>
        <v>145000</v>
      </c>
      <c r="H46" s="39">
        <f>H47</f>
        <v>145000</v>
      </c>
      <c r="I46" s="30"/>
      <c r="J46" s="30"/>
    </row>
    <row r="47" spans="1:10" ht="25.5">
      <c r="A47" s="21" t="s">
        <v>80</v>
      </c>
      <c r="B47" s="47" t="s">
        <v>116</v>
      </c>
      <c r="C47" s="5" t="s">
        <v>8</v>
      </c>
      <c r="D47" s="2" t="s">
        <v>29</v>
      </c>
      <c r="E47" s="2" t="s">
        <v>86</v>
      </c>
      <c r="F47" s="2"/>
      <c r="G47" s="39">
        <f>G48</f>
        <v>145000</v>
      </c>
      <c r="H47" s="39">
        <f>H48</f>
        <v>145000</v>
      </c>
      <c r="I47" s="30"/>
      <c r="J47" s="30"/>
    </row>
    <row r="48" spans="1:10" ht="25.5">
      <c r="A48" s="21" t="s">
        <v>20</v>
      </c>
      <c r="B48" s="47" t="s">
        <v>116</v>
      </c>
      <c r="C48" s="5" t="s">
        <v>8</v>
      </c>
      <c r="D48" s="2" t="s">
        <v>29</v>
      </c>
      <c r="E48" s="2" t="s">
        <v>86</v>
      </c>
      <c r="F48" s="2" t="s">
        <v>21</v>
      </c>
      <c r="G48" s="39">
        <v>145000</v>
      </c>
      <c r="H48" s="39">
        <v>145000</v>
      </c>
      <c r="I48" s="30"/>
      <c r="J48" s="30"/>
    </row>
    <row r="49" spans="1:10" ht="25.5">
      <c r="A49" s="21" t="s">
        <v>131</v>
      </c>
      <c r="B49" s="47" t="s">
        <v>116</v>
      </c>
      <c r="C49" s="5" t="s">
        <v>8</v>
      </c>
      <c r="D49" s="2" t="s">
        <v>29</v>
      </c>
      <c r="E49" s="2" t="s">
        <v>106</v>
      </c>
      <c r="F49" s="2"/>
      <c r="G49" s="39">
        <f>G50</f>
        <v>717150</v>
      </c>
      <c r="H49" s="39">
        <f>H50</f>
        <v>717150</v>
      </c>
      <c r="I49" s="30"/>
      <c r="J49" s="30"/>
    </row>
    <row r="50" spans="1:10" ht="15">
      <c r="A50" s="15" t="s">
        <v>105</v>
      </c>
      <c r="B50" s="47" t="s">
        <v>116</v>
      </c>
      <c r="C50" s="5" t="s">
        <v>8</v>
      </c>
      <c r="D50" s="2" t="s">
        <v>29</v>
      </c>
      <c r="E50" s="2" t="s">
        <v>107</v>
      </c>
      <c r="F50" s="2"/>
      <c r="G50" s="39">
        <f>G51+G54</f>
        <v>717150</v>
      </c>
      <c r="H50" s="39">
        <f>H51+H54</f>
        <v>717150</v>
      </c>
      <c r="I50" s="30"/>
      <c r="J50" s="30"/>
    </row>
    <row r="51" spans="1:10" ht="25.5">
      <c r="A51" s="28" t="s">
        <v>132</v>
      </c>
      <c r="B51" s="47" t="s">
        <v>116</v>
      </c>
      <c r="C51" s="5" t="s">
        <v>8</v>
      </c>
      <c r="D51" s="2" t="s">
        <v>29</v>
      </c>
      <c r="E51" s="2" t="s">
        <v>108</v>
      </c>
      <c r="F51" s="2"/>
      <c r="G51" s="39">
        <f>G53</f>
        <v>275470</v>
      </c>
      <c r="H51" s="39">
        <f>H53</f>
        <v>275470</v>
      </c>
      <c r="I51" s="30"/>
      <c r="J51" s="30"/>
    </row>
    <row r="52" spans="1:10" ht="25.5">
      <c r="A52" s="28" t="s">
        <v>133</v>
      </c>
      <c r="B52" s="47" t="s">
        <v>116</v>
      </c>
      <c r="C52" s="5" t="s">
        <v>8</v>
      </c>
      <c r="D52" s="2" t="s">
        <v>29</v>
      </c>
      <c r="E52" s="2" t="s">
        <v>136</v>
      </c>
      <c r="F52" s="2"/>
      <c r="G52" s="39">
        <f>G53</f>
        <v>275470</v>
      </c>
      <c r="H52" s="39">
        <f>H53</f>
        <v>275470</v>
      </c>
      <c r="I52" s="30"/>
      <c r="J52" s="30"/>
    </row>
    <row r="53" spans="1:10" ht="25.5">
      <c r="A53" s="21" t="s">
        <v>20</v>
      </c>
      <c r="B53" s="47" t="s">
        <v>116</v>
      </c>
      <c r="C53" s="5" t="s">
        <v>8</v>
      </c>
      <c r="D53" s="2" t="s">
        <v>29</v>
      </c>
      <c r="E53" s="2" t="s">
        <v>136</v>
      </c>
      <c r="F53" s="2" t="s">
        <v>21</v>
      </c>
      <c r="G53" s="39">
        <v>275470</v>
      </c>
      <c r="H53" s="39">
        <v>275470</v>
      </c>
      <c r="I53" s="30"/>
      <c r="J53" s="30"/>
    </row>
    <row r="54" spans="1:10" ht="38.25">
      <c r="A54" s="28" t="s">
        <v>117</v>
      </c>
      <c r="B54" s="47" t="s">
        <v>116</v>
      </c>
      <c r="C54" s="5" t="s">
        <v>8</v>
      </c>
      <c r="D54" s="2" t="s">
        <v>29</v>
      </c>
      <c r="E54" s="2" t="s">
        <v>119</v>
      </c>
      <c r="F54" s="2"/>
      <c r="G54" s="39">
        <f>G55</f>
        <v>441680</v>
      </c>
      <c r="H54" s="39">
        <f>H55</f>
        <v>441680</v>
      </c>
      <c r="I54" s="30"/>
      <c r="J54" s="30"/>
    </row>
    <row r="55" spans="1:10" ht="25.5">
      <c r="A55" s="28" t="s">
        <v>118</v>
      </c>
      <c r="B55" s="47" t="s">
        <v>116</v>
      </c>
      <c r="C55" s="5" t="s">
        <v>8</v>
      </c>
      <c r="D55" s="2" t="s">
        <v>29</v>
      </c>
      <c r="E55" s="2" t="s">
        <v>137</v>
      </c>
      <c r="F55" s="2"/>
      <c r="G55" s="39">
        <f>G56</f>
        <v>441680</v>
      </c>
      <c r="H55" s="39">
        <f>H56</f>
        <v>441680</v>
      </c>
      <c r="I55" s="30"/>
      <c r="J55" s="30"/>
    </row>
    <row r="56" spans="1:10" ht="25.5">
      <c r="A56" s="21" t="s">
        <v>20</v>
      </c>
      <c r="B56" s="47" t="s">
        <v>116</v>
      </c>
      <c r="C56" s="5" t="s">
        <v>8</v>
      </c>
      <c r="D56" s="2" t="s">
        <v>29</v>
      </c>
      <c r="E56" s="2" t="s">
        <v>137</v>
      </c>
      <c r="F56" s="2" t="s">
        <v>21</v>
      </c>
      <c r="G56" s="39">
        <v>441680</v>
      </c>
      <c r="H56" s="39">
        <v>441680</v>
      </c>
      <c r="I56" s="30"/>
      <c r="J56" s="30"/>
    </row>
    <row r="57" spans="1:10" ht="15">
      <c r="A57" s="21" t="s">
        <v>11</v>
      </c>
      <c r="B57" s="47" t="s">
        <v>116</v>
      </c>
      <c r="C57" s="36" t="s">
        <v>8</v>
      </c>
      <c r="D57" s="18" t="s">
        <v>29</v>
      </c>
      <c r="E57" s="2" t="s">
        <v>59</v>
      </c>
      <c r="F57" s="2"/>
      <c r="G57" s="39">
        <f aca="true" t="shared" si="4" ref="G57:H59">G58</f>
        <v>20628</v>
      </c>
      <c r="H57" s="39">
        <f t="shared" si="4"/>
        <v>0</v>
      </c>
      <c r="I57" s="30"/>
      <c r="J57" s="30"/>
    </row>
    <row r="58" spans="1:10" ht="15">
      <c r="A58" s="15" t="s">
        <v>26</v>
      </c>
      <c r="B58" s="47" t="s">
        <v>116</v>
      </c>
      <c r="C58" s="36" t="s">
        <v>8</v>
      </c>
      <c r="D58" s="18" t="s">
        <v>29</v>
      </c>
      <c r="E58" s="2" t="s">
        <v>60</v>
      </c>
      <c r="F58" s="2"/>
      <c r="G58" s="39">
        <f t="shared" si="4"/>
        <v>20628</v>
      </c>
      <c r="H58" s="39">
        <f t="shared" si="4"/>
        <v>0</v>
      </c>
      <c r="I58" s="30"/>
      <c r="J58" s="30"/>
    </row>
    <row r="59" spans="1:10" ht="51">
      <c r="A59" s="35" t="s">
        <v>73</v>
      </c>
      <c r="B59" s="47" t="s">
        <v>116</v>
      </c>
      <c r="C59" s="36" t="s">
        <v>8</v>
      </c>
      <c r="D59" s="18" t="s">
        <v>29</v>
      </c>
      <c r="E59" s="18" t="s">
        <v>72</v>
      </c>
      <c r="F59" s="18"/>
      <c r="G59" s="51">
        <f t="shared" si="4"/>
        <v>20628</v>
      </c>
      <c r="H59" s="51">
        <f t="shared" si="4"/>
        <v>0</v>
      </c>
      <c r="I59" s="30"/>
      <c r="J59" s="30"/>
    </row>
    <row r="60" spans="1:10" ht="15">
      <c r="A60" s="35" t="s">
        <v>33</v>
      </c>
      <c r="B60" s="47" t="s">
        <v>116</v>
      </c>
      <c r="C60" s="36" t="s">
        <v>8</v>
      </c>
      <c r="D60" s="18" t="s">
        <v>29</v>
      </c>
      <c r="E60" s="18" t="s">
        <v>72</v>
      </c>
      <c r="F60" s="18" t="s">
        <v>34</v>
      </c>
      <c r="G60" s="51">
        <v>20628</v>
      </c>
      <c r="H60" s="51">
        <v>0</v>
      </c>
      <c r="I60" s="30"/>
      <c r="J60" s="30"/>
    </row>
    <row r="61" spans="1:10" ht="15">
      <c r="A61" s="19" t="s">
        <v>30</v>
      </c>
      <c r="B61" s="48" t="s">
        <v>116</v>
      </c>
      <c r="C61" s="3" t="s">
        <v>10</v>
      </c>
      <c r="D61" s="3"/>
      <c r="E61" s="3"/>
      <c r="F61" s="3"/>
      <c r="G61" s="37">
        <f aca="true" t="shared" si="5" ref="G61:H63">G62</f>
        <v>188000</v>
      </c>
      <c r="H61" s="37">
        <f t="shared" si="5"/>
        <v>195100</v>
      </c>
      <c r="I61" s="30"/>
      <c r="J61" s="30"/>
    </row>
    <row r="62" spans="1:10" ht="15">
      <c r="A62" s="22" t="s">
        <v>31</v>
      </c>
      <c r="B62" s="49" t="s">
        <v>116</v>
      </c>
      <c r="C62" s="4" t="s">
        <v>10</v>
      </c>
      <c r="D62" s="4" t="s">
        <v>32</v>
      </c>
      <c r="E62" s="2"/>
      <c r="F62" s="2"/>
      <c r="G62" s="38">
        <f t="shared" si="5"/>
        <v>188000</v>
      </c>
      <c r="H62" s="38">
        <f t="shared" si="5"/>
        <v>195100</v>
      </c>
      <c r="I62" s="30"/>
      <c r="J62" s="30"/>
    </row>
    <row r="63" spans="1:10" ht="25.5">
      <c r="A63" s="15" t="s">
        <v>126</v>
      </c>
      <c r="B63" s="47" t="s">
        <v>116</v>
      </c>
      <c r="C63" s="2" t="s">
        <v>10</v>
      </c>
      <c r="D63" s="2" t="s">
        <v>32</v>
      </c>
      <c r="E63" s="2" t="s">
        <v>57</v>
      </c>
      <c r="F63" s="2"/>
      <c r="G63" s="39">
        <f t="shared" si="5"/>
        <v>188000</v>
      </c>
      <c r="H63" s="39">
        <f t="shared" si="5"/>
        <v>195100</v>
      </c>
      <c r="I63" s="30"/>
      <c r="J63" s="30"/>
    </row>
    <row r="64" spans="1:10" ht="38.25">
      <c r="A64" s="55" t="s">
        <v>127</v>
      </c>
      <c r="B64" s="47" t="s">
        <v>116</v>
      </c>
      <c r="C64" s="2" t="s">
        <v>10</v>
      </c>
      <c r="D64" s="2" t="s">
        <v>32</v>
      </c>
      <c r="E64" s="2" t="s">
        <v>56</v>
      </c>
      <c r="F64" s="4"/>
      <c r="G64" s="39">
        <f>G66</f>
        <v>188000</v>
      </c>
      <c r="H64" s="39">
        <f>H66</f>
        <v>195100</v>
      </c>
      <c r="I64" s="30"/>
      <c r="J64" s="30"/>
    </row>
    <row r="65" spans="1:10" ht="27.75" customHeight="1">
      <c r="A65" s="28" t="s">
        <v>87</v>
      </c>
      <c r="B65" s="47" t="s">
        <v>116</v>
      </c>
      <c r="C65" s="2" t="s">
        <v>10</v>
      </c>
      <c r="D65" s="2" t="s">
        <v>32</v>
      </c>
      <c r="E65" s="2" t="s">
        <v>66</v>
      </c>
      <c r="F65" s="4"/>
      <c r="G65" s="39">
        <f>G66</f>
        <v>188000</v>
      </c>
      <c r="H65" s="39">
        <f>H66</f>
        <v>195100</v>
      </c>
      <c r="I65" s="30"/>
      <c r="J65" s="30"/>
    </row>
    <row r="66" spans="1:10" ht="25.5">
      <c r="A66" s="21" t="s">
        <v>58</v>
      </c>
      <c r="B66" s="47" t="s">
        <v>116</v>
      </c>
      <c r="C66" s="2" t="s">
        <v>10</v>
      </c>
      <c r="D66" s="2" t="s">
        <v>32</v>
      </c>
      <c r="E66" s="2" t="s">
        <v>88</v>
      </c>
      <c r="F66" s="2"/>
      <c r="G66" s="39">
        <f>G67</f>
        <v>188000</v>
      </c>
      <c r="H66" s="39">
        <f>H67</f>
        <v>195100</v>
      </c>
      <c r="I66" s="30"/>
      <c r="J66" s="30"/>
    </row>
    <row r="67" spans="1:10" ht="51">
      <c r="A67" s="21" t="s">
        <v>13</v>
      </c>
      <c r="B67" s="47" t="s">
        <v>116</v>
      </c>
      <c r="C67" s="2" t="s">
        <v>10</v>
      </c>
      <c r="D67" s="2" t="s">
        <v>32</v>
      </c>
      <c r="E67" s="2" t="s">
        <v>88</v>
      </c>
      <c r="F67" s="2" t="s">
        <v>14</v>
      </c>
      <c r="G67" s="39">
        <v>188000</v>
      </c>
      <c r="H67" s="39">
        <v>195100</v>
      </c>
      <c r="I67" s="30"/>
      <c r="J67" s="30"/>
    </row>
    <row r="68" spans="1:10" ht="15">
      <c r="A68" s="26" t="s">
        <v>35</v>
      </c>
      <c r="B68" s="48" t="s">
        <v>116</v>
      </c>
      <c r="C68" s="3" t="s">
        <v>16</v>
      </c>
      <c r="D68" s="3"/>
      <c r="E68" s="3"/>
      <c r="F68" s="3"/>
      <c r="G68" s="37">
        <f>G78+G69</f>
        <v>187891</v>
      </c>
      <c r="H68" s="37">
        <f>H78+H69</f>
        <v>186962</v>
      </c>
      <c r="I68" s="30"/>
      <c r="J68" s="30"/>
    </row>
    <row r="69" spans="1:10" ht="15">
      <c r="A69" s="31" t="s">
        <v>50</v>
      </c>
      <c r="B69" s="49" t="s">
        <v>116</v>
      </c>
      <c r="C69" s="4" t="s">
        <v>16</v>
      </c>
      <c r="D69" s="4" t="s">
        <v>38</v>
      </c>
      <c r="E69" s="3"/>
      <c r="F69" s="3"/>
      <c r="G69" s="37">
        <f>G70</f>
        <v>173626</v>
      </c>
      <c r="H69" s="37">
        <f>H70</f>
        <v>172697</v>
      </c>
      <c r="I69" s="30"/>
      <c r="J69" s="30"/>
    </row>
    <row r="70" spans="1:10" ht="38.25">
      <c r="A70" s="24" t="s">
        <v>134</v>
      </c>
      <c r="B70" s="47" t="s">
        <v>116</v>
      </c>
      <c r="C70" s="2" t="s">
        <v>16</v>
      </c>
      <c r="D70" s="2" t="s">
        <v>38</v>
      </c>
      <c r="E70" s="9" t="s">
        <v>93</v>
      </c>
      <c r="F70" s="2"/>
      <c r="G70" s="39">
        <f>G72+G74+G76</f>
        <v>173626</v>
      </c>
      <c r="H70" s="39">
        <f>H72+H74+H76</f>
        <v>172697</v>
      </c>
      <c r="I70" s="30"/>
      <c r="J70" s="30"/>
    </row>
    <row r="71" spans="1:10" ht="25.5">
      <c r="A71" s="24" t="s">
        <v>104</v>
      </c>
      <c r="B71" s="47" t="s">
        <v>116</v>
      </c>
      <c r="C71" s="2" t="s">
        <v>16</v>
      </c>
      <c r="D71" s="2" t="s">
        <v>38</v>
      </c>
      <c r="E71" s="9" t="s">
        <v>109</v>
      </c>
      <c r="F71" s="2"/>
      <c r="G71" s="39">
        <f>G72</f>
        <v>140716</v>
      </c>
      <c r="H71" s="39">
        <f>H72</f>
        <v>139027.37</v>
      </c>
      <c r="I71" s="30"/>
      <c r="J71" s="30"/>
    </row>
    <row r="72" spans="1:10" ht="25.5">
      <c r="A72" s="56" t="s">
        <v>98</v>
      </c>
      <c r="B72" s="47" t="s">
        <v>116</v>
      </c>
      <c r="C72" s="2" t="s">
        <v>16</v>
      </c>
      <c r="D72" s="2" t="s">
        <v>38</v>
      </c>
      <c r="E72" s="9" t="s">
        <v>110</v>
      </c>
      <c r="F72" s="2"/>
      <c r="G72" s="39">
        <f>G73</f>
        <v>140716</v>
      </c>
      <c r="H72" s="39">
        <f>H73</f>
        <v>139027.37</v>
      </c>
      <c r="I72" s="30"/>
      <c r="J72" s="30"/>
    </row>
    <row r="73" spans="1:10" ht="25.5">
      <c r="A73" s="21" t="s">
        <v>20</v>
      </c>
      <c r="B73" s="47" t="s">
        <v>116</v>
      </c>
      <c r="C73" s="2" t="s">
        <v>16</v>
      </c>
      <c r="D73" s="2" t="s">
        <v>38</v>
      </c>
      <c r="E73" s="9" t="s">
        <v>110</v>
      </c>
      <c r="F73" s="11" t="s">
        <v>21</v>
      </c>
      <c r="G73" s="39">
        <v>140716</v>
      </c>
      <c r="H73" s="39">
        <v>139027.37</v>
      </c>
      <c r="I73" s="30"/>
      <c r="J73" s="30"/>
    </row>
    <row r="74" spans="1:10" ht="51">
      <c r="A74" s="56" t="s">
        <v>99</v>
      </c>
      <c r="B74" s="47" t="s">
        <v>116</v>
      </c>
      <c r="C74" s="2" t="s">
        <v>16</v>
      </c>
      <c r="D74" s="2" t="s">
        <v>38</v>
      </c>
      <c r="E74" s="9" t="s">
        <v>111</v>
      </c>
      <c r="F74" s="2"/>
      <c r="G74" s="39">
        <f>G75</f>
        <v>18740</v>
      </c>
      <c r="H74" s="39">
        <f>H75</f>
        <v>19500</v>
      </c>
      <c r="I74" s="30"/>
      <c r="J74" s="30"/>
    </row>
    <row r="75" spans="1:10" ht="25.5">
      <c r="A75" s="21" t="s">
        <v>20</v>
      </c>
      <c r="B75" s="47" t="s">
        <v>116</v>
      </c>
      <c r="C75" s="2" t="s">
        <v>16</v>
      </c>
      <c r="D75" s="2" t="s">
        <v>38</v>
      </c>
      <c r="E75" s="9" t="s">
        <v>111</v>
      </c>
      <c r="F75" s="11" t="s">
        <v>21</v>
      </c>
      <c r="G75" s="39">
        <v>18740</v>
      </c>
      <c r="H75" s="39">
        <v>19500</v>
      </c>
      <c r="I75" s="30"/>
      <c r="J75" s="30"/>
    </row>
    <row r="76" spans="1:10" ht="38.25">
      <c r="A76" s="57" t="s">
        <v>81</v>
      </c>
      <c r="B76" s="47" t="s">
        <v>116</v>
      </c>
      <c r="C76" s="2" t="s">
        <v>16</v>
      </c>
      <c r="D76" s="2" t="s">
        <v>38</v>
      </c>
      <c r="E76" s="9" t="s">
        <v>112</v>
      </c>
      <c r="F76" s="11"/>
      <c r="G76" s="39">
        <f>G77</f>
        <v>14170</v>
      </c>
      <c r="H76" s="39">
        <f>H77</f>
        <v>14169.63</v>
      </c>
      <c r="I76" s="30"/>
      <c r="J76" s="30"/>
    </row>
    <row r="77" spans="1:10" ht="25.5">
      <c r="A77" s="21" t="s">
        <v>20</v>
      </c>
      <c r="B77" s="47" t="s">
        <v>116</v>
      </c>
      <c r="C77" s="2" t="s">
        <v>16</v>
      </c>
      <c r="D77" s="2" t="s">
        <v>38</v>
      </c>
      <c r="E77" s="9" t="s">
        <v>112</v>
      </c>
      <c r="F77" s="11" t="s">
        <v>21</v>
      </c>
      <c r="G77" s="39">
        <v>14170</v>
      </c>
      <c r="H77" s="39">
        <v>14169.63</v>
      </c>
      <c r="I77" s="30"/>
      <c r="J77" s="30"/>
    </row>
    <row r="78" spans="1:10" ht="15">
      <c r="A78" s="27" t="s">
        <v>36</v>
      </c>
      <c r="B78" s="49" t="s">
        <v>116</v>
      </c>
      <c r="C78" s="4" t="s">
        <v>16</v>
      </c>
      <c r="D78" s="4" t="s">
        <v>37</v>
      </c>
      <c r="E78" s="2"/>
      <c r="F78" s="2"/>
      <c r="G78" s="37">
        <f>G79</f>
        <v>14265</v>
      </c>
      <c r="H78" s="37">
        <f>H79</f>
        <v>14265</v>
      </c>
      <c r="I78" s="30"/>
      <c r="J78" s="30"/>
    </row>
    <row r="79" spans="1:10" ht="25.5">
      <c r="A79" s="15" t="s">
        <v>126</v>
      </c>
      <c r="B79" s="47" t="s">
        <v>116</v>
      </c>
      <c r="C79" s="2" t="s">
        <v>16</v>
      </c>
      <c r="D79" s="2" t="s">
        <v>37</v>
      </c>
      <c r="E79" s="2" t="s">
        <v>57</v>
      </c>
      <c r="F79" s="2"/>
      <c r="G79" s="39">
        <f>G80</f>
        <v>14265</v>
      </c>
      <c r="H79" s="39">
        <f>H80</f>
        <v>14265</v>
      </c>
      <c r="I79" s="30"/>
      <c r="J79" s="30"/>
    </row>
    <row r="80" spans="1:10" ht="38.25">
      <c r="A80" s="55" t="s">
        <v>127</v>
      </c>
      <c r="B80" s="47" t="s">
        <v>116</v>
      </c>
      <c r="C80" s="2" t="s">
        <v>16</v>
      </c>
      <c r="D80" s="2" t="s">
        <v>37</v>
      </c>
      <c r="E80" s="2" t="s">
        <v>56</v>
      </c>
      <c r="F80" s="2"/>
      <c r="G80" s="39">
        <f>G82+G84</f>
        <v>14265</v>
      </c>
      <c r="H80" s="39">
        <f>H82+H84</f>
        <v>14265</v>
      </c>
      <c r="I80" s="30"/>
      <c r="J80" s="30"/>
    </row>
    <row r="81" spans="1:10" ht="25.5">
      <c r="A81" s="55" t="s">
        <v>89</v>
      </c>
      <c r="B81" s="47" t="s">
        <v>116</v>
      </c>
      <c r="C81" s="2" t="s">
        <v>16</v>
      </c>
      <c r="D81" s="2" t="s">
        <v>37</v>
      </c>
      <c r="E81" s="2" t="s">
        <v>90</v>
      </c>
      <c r="F81" s="2"/>
      <c r="G81" s="39">
        <f>G82+G84</f>
        <v>14265</v>
      </c>
      <c r="H81" s="39">
        <f>H82+H84</f>
        <v>14265</v>
      </c>
      <c r="I81" s="30"/>
      <c r="J81" s="30"/>
    </row>
    <row r="82" spans="1:10" ht="38.25">
      <c r="A82" s="28" t="s">
        <v>100</v>
      </c>
      <c r="B82" s="47" t="s">
        <v>116</v>
      </c>
      <c r="C82" s="2" t="s">
        <v>16</v>
      </c>
      <c r="D82" s="2" t="s">
        <v>37</v>
      </c>
      <c r="E82" s="2" t="s">
        <v>91</v>
      </c>
      <c r="F82" s="2"/>
      <c r="G82" s="39">
        <f>G83</f>
        <v>13550.96</v>
      </c>
      <c r="H82" s="39">
        <f>H83</f>
        <v>13550.96</v>
      </c>
      <c r="I82" s="30"/>
      <c r="J82" s="30"/>
    </row>
    <row r="83" spans="1:10" ht="25.5">
      <c r="A83" s="21" t="s">
        <v>49</v>
      </c>
      <c r="B83" s="47" t="s">
        <v>116</v>
      </c>
      <c r="C83" s="2" t="s">
        <v>16</v>
      </c>
      <c r="D83" s="2" t="s">
        <v>37</v>
      </c>
      <c r="E83" s="2" t="s">
        <v>91</v>
      </c>
      <c r="F83" s="2" t="s">
        <v>21</v>
      </c>
      <c r="G83" s="39">
        <v>13550.96</v>
      </c>
      <c r="H83" s="39">
        <v>13550.96</v>
      </c>
      <c r="I83" s="30"/>
      <c r="J83" s="30"/>
    </row>
    <row r="84" spans="1:10" ht="38.25">
      <c r="A84" s="28" t="s">
        <v>101</v>
      </c>
      <c r="B84" s="47" t="s">
        <v>116</v>
      </c>
      <c r="C84" s="2" t="s">
        <v>16</v>
      </c>
      <c r="D84" s="2" t="s">
        <v>37</v>
      </c>
      <c r="E84" s="2" t="s">
        <v>92</v>
      </c>
      <c r="F84" s="2"/>
      <c r="G84" s="39">
        <f>G85</f>
        <v>714.04</v>
      </c>
      <c r="H84" s="39">
        <f>H85</f>
        <v>714.04</v>
      </c>
      <c r="I84" s="30"/>
      <c r="J84" s="30"/>
    </row>
    <row r="85" spans="1:10" ht="25.5">
      <c r="A85" s="21" t="s">
        <v>20</v>
      </c>
      <c r="B85" s="47" t="s">
        <v>116</v>
      </c>
      <c r="C85" s="2" t="s">
        <v>16</v>
      </c>
      <c r="D85" s="2" t="s">
        <v>37</v>
      </c>
      <c r="E85" s="2" t="s">
        <v>92</v>
      </c>
      <c r="F85" s="2" t="s">
        <v>21</v>
      </c>
      <c r="G85" s="39">
        <v>714.04</v>
      </c>
      <c r="H85" s="39">
        <v>714.04</v>
      </c>
      <c r="I85" s="30"/>
      <c r="J85" s="30"/>
    </row>
    <row r="86" spans="1:10" ht="15">
      <c r="A86" s="19" t="s">
        <v>94</v>
      </c>
      <c r="B86" s="48" t="s">
        <v>116</v>
      </c>
      <c r="C86" s="46" t="s">
        <v>38</v>
      </c>
      <c r="D86" s="2"/>
      <c r="E86" s="2"/>
      <c r="F86" s="2"/>
      <c r="G86" s="37">
        <f aca="true" t="shared" si="6" ref="G86:H88">G87</f>
        <v>496630</v>
      </c>
      <c r="H86" s="37">
        <f t="shared" si="6"/>
        <v>496630</v>
      </c>
      <c r="I86" s="30"/>
      <c r="J86" s="30"/>
    </row>
    <row r="87" spans="1:10" ht="15">
      <c r="A87" s="22" t="s">
        <v>95</v>
      </c>
      <c r="B87" s="49" t="s">
        <v>116</v>
      </c>
      <c r="C87" s="4" t="s">
        <v>38</v>
      </c>
      <c r="D87" s="4" t="s">
        <v>32</v>
      </c>
      <c r="E87" s="2"/>
      <c r="F87" s="2"/>
      <c r="G87" s="37">
        <f t="shared" si="6"/>
        <v>496630</v>
      </c>
      <c r="H87" s="37">
        <f t="shared" si="6"/>
        <v>496630</v>
      </c>
      <c r="I87" s="30"/>
      <c r="J87" s="30"/>
    </row>
    <row r="88" spans="1:10" ht="51">
      <c r="A88" s="15" t="s">
        <v>139</v>
      </c>
      <c r="B88" s="47" t="s">
        <v>116</v>
      </c>
      <c r="C88" s="2" t="s">
        <v>38</v>
      </c>
      <c r="D88" s="2" t="s">
        <v>32</v>
      </c>
      <c r="E88" s="2" t="s">
        <v>96</v>
      </c>
      <c r="F88" s="2"/>
      <c r="G88" s="39">
        <f t="shared" si="6"/>
        <v>496630</v>
      </c>
      <c r="H88" s="39">
        <f t="shared" si="6"/>
        <v>496630</v>
      </c>
      <c r="I88" s="30"/>
      <c r="J88" s="30"/>
    </row>
    <row r="89" spans="1:10" ht="38.25">
      <c r="A89" s="24" t="s">
        <v>140</v>
      </c>
      <c r="B89" s="47" t="s">
        <v>116</v>
      </c>
      <c r="C89" s="2" t="s">
        <v>38</v>
      </c>
      <c r="D89" s="2" t="s">
        <v>32</v>
      </c>
      <c r="E89" s="2" t="s">
        <v>143</v>
      </c>
      <c r="F89" s="2"/>
      <c r="G89" s="39">
        <f>G90+G92</f>
        <v>496630</v>
      </c>
      <c r="H89" s="39">
        <f>H90+H92</f>
        <v>496630</v>
      </c>
      <c r="I89" s="30"/>
      <c r="J89" s="30"/>
    </row>
    <row r="90" spans="1:10" ht="38.25">
      <c r="A90" s="24" t="s">
        <v>141</v>
      </c>
      <c r="B90" s="47" t="s">
        <v>116</v>
      </c>
      <c r="C90" s="2" t="s">
        <v>38</v>
      </c>
      <c r="D90" s="2" t="s">
        <v>32</v>
      </c>
      <c r="E90" s="2" t="s">
        <v>144</v>
      </c>
      <c r="F90" s="2"/>
      <c r="G90" s="39">
        <f>G91</f>
        <v>24830</v>
      </c>
      <c r="H90" s="39">
        <f>H91</f>
        <v>24830</v>
      </c>
      <c r="I90" s="30"/>
      <c r="J90" s="30"/>
    </row>
    <row r="91" spans="1:10" ht="25.5">
      <c r="A91" s="21" t="s">
        <v>49</v>
      </c>
      <c r="B91" s="47" t="s">
        <v>116</v>
      </c>
      <c r="C91" s="2" t="s">
        <v>38</v>
      </c>
      <c r="D91" s="2" t="s">
        <v>32</v>
      </c>
      <c r="E91" s="2" t="s">
        <v>144</v>
      </c>
      <c r="F91" s="2" t="s">
        <v>21</v>
      </c>
      <c r="G91" s="39">
        <v>24830</v>
      </c>
      <c r="H91" s="39">
        <v>24830</v>
      </c>
      <c r="I91" s="30"/>
      <c r="J91" s="30"/>
    </row>
    <row r="92" spans="1:10" ht="38.25">
      <c r="A92" s="24" t="s">
        <v>142</v>
      </c>
      <c r="B92" s="47" t="s">
        <v>116</v>
      </c>
      <c r="C92" s="2" t="s">
        <v>38</v>
      </c>
      <c r="D92" s="2" t="s">
        <v>32</v>
      </c>
      <c r="E92" s="2" t="s">
        <v>145</v>
      </c>
      <c r="F92" s="2"/>
      <c r="G92" s="39">
        <f>G93</f>
        <v>471800</v>
      </c>
      <c r="H92" s="39">
        <f>H93</f>
        <v>471800</v>
      </c>
      <c r="I92" s="30"/>
      <c r="J92" s="30"/>
    </row>
    <row r="93" spans="1:10" ht="25.5">
      <c r="A93" s="21" t="s">
        <v>49</v>
      </c>
      <c r="B93" s="47" t="s">
        <v>116</v>
      </c>
      <c r="C93" s="2" t="s">
        <v>38</v>
      </c>
      <c r="D93" s="2" t="s">
        <v>32</v>
      </c>
      <c r="E93" s="2" t="s">
        <v>145</v>
      </c>
      <c r="F93" s="2" t="s">
        <v>21</v>
      </c>
      <c r="G93" s="39">
        <v>471800</v>
      </c>
      <c r="H93" s="39">
        <v>471800</v>
      </c>
      <c r="I93" s="30"/>
      <c r="J93" s="30"/>
    </row>
    <row r="94" spans="1:8" s="30" customFormat="1" ht="15">
      <c r="A94" s="19" t="s">
        <v>39</v>
      </c>
      <c r="B94" s="48" t="s">
        <v>116</v>
      </c>
      <c r="C94" s="3" t="s">
        <v>40</v>
      </c>
      <c r="D94" s="3"/>
      <c r="E94" s="10"/>
      <c r="F94" s="3"/>
      <c r="G94" s="37">
        <f>G95</f>
        <v>3749360</v>
      </c>
      <c r="H94" s="37">
        <f>H95</f>
        <v>3999289</v>
      </c>
    </row>
    <row r="95" spans="1:10" ht="15">
      <c r="A95" s="22" t="s">
        <v>41</v>
      </c>
      <c r="B95" s="49" t="s">
        <v>116</v>
      </c>
      <c r="C95" s="4" t="s">
        <v>40</v>
      </c>
      <c r="D95" s="4" t="s">
        <v>8</v>
      </c>
      <c r="E95" s="10"/>
      <c r="F95" s="3"/>
      <c r="G95" s="37">
        <f>G96</f>
        <v>3749360</v>
      </c>
      <c r="H95" s="37">
        <f>H96</f>
        <v>3999289</v>
      </c>
      <c r="I95" s="30"/>
      <c r="J95" s="30"/>
    </row>
    <row r="96" spans="1:10" ht="25.5">
      <c r="A96" s="15" t="s">
        <v>135</v>
      </c>
      <c r="B96" s="47" t="s">
        <v>116</v>
      </c>
      <c r="C96" s="2" t="s">
        <v>40</v>
      </c>
      <c r="D96" s="2" t="s">
        <v>8</v>
      </c>
      <c r="E96" s="2" t="s">
        <v>55</v>
      </c>
      <c r="F96" s="2"/>
      <c r="G96" s="39">
        <f>G97+G104</f>
        <v>3749360</v>
      </c>
      <c r="H96" s="39">
        <f>H97+H104</f>
        <v>3999289</v>
      </c>
      <c r="I96" s="30"/>
      <c r="J96" s="30"/>
    </row>
    <row r="97" spans="1:8" s="30" customFormat="1" ht="38.25">
      <c r="A97" s="29" t="s">
        <v>42</v>
      </c>
      <c r="B97" s="47" t="s">
        <v>116</v>
      </c>
      <c r="C97" s="2" t="s">
        <v>40</v>
      </c>
      <c r="D97" s="2" t="s">
        <v>8</v>
      </c>
      <c r="E97" s="2" t="s">
        <v>54</v>
      </c>
      <c r="F97" s="2"/>
      <c r="G97" s="39">
        <f>G98+G100+G102</f>
        <v>2574040</v>
      </c>
      <c r="H97" s="39">
        <f>H98+H100+H102</f>
        <v>2771759</v>
      </c>
    </row>
    <row r="98" spans="1:8" s="30" customFormat="1" ht="51">
      <c r="A98" s="15" t="s">
        <v>43</v>
      </c>
      <c r="B98" s="47" t="s">
        <v>116</v>
      </c>
      <c r="C98" s="2" t="s">
        <v>40</v>
      </c>
      <c r="D98" s="2" t="s">
        <v>8</v>
      </c>
      <c r="E98" s="2" t="s">
        <v>53</v>
      </c>
      <c r="F98" s="2"/>
      <c r="G98" s="39">
        <f>G99</f>
        <v>1948740</v>
      </c>
      <c r="H98" s="39">
        <f>H99</f>
        <v>2122969</v>
      </c>
    </row>
    <row r="99" spans="1:8" s="30" customFormat="1" ht="25.5">
      <c r="A99" s="29" t="s">
        <v>44</v>
      </c>
      <c r="B99" s="47" t="s">
        <v>116</v>
      </c>
      <c r="C99" s="2" t="s">
        <v>40</v>
      </c>
      <c r="D99" s="2" t="s">
        <v>8</v>
      </c>
      <c r="E99" s="2" t="s">
        <v>53</v>
      </c>
      <c r="F99" s="2" t="s">
        <v>45</v>
      </c>
      <c r="G99" s="39">
        <f>2606145-657400-5</f>
        <v>1948740</v>
      </c>
      <c r="H99" s="39">
        <f>2606145-483180+4</f>
        <v>2122969</v>
      </c>
    </row>
    <row r="100" spans="1:8" s="30" customFormat="1" ht="60" customHeight="1">
      <c r="A100" s="29" t="s">
        <v>102</v>
      </c>
      <c r="B100" s="47" t="s">
        <v>116</v>
      </c>
      <c r="C100" s="2" t="s">
        <v>40</v>
      </c>
      <c r="D100" s="2" t="s">
        <v>8</v>
      </c>
      <c r="E100" s="2" t="s">
        <v>82</v>
      </c>
      <c r="F100" s="2"/>
      <c r="G100" s="39">
        <f>G101</f>
        <v>594000</v>
      </c>
      <c r="H100" s="39">
        <f>H101</f>
        <v>616340</v>
      </c>
    </row>
    <row r="101" spans="1:8" s="30" customFormat="1" ht="25.5">
      <c r="A101" s="29" t="s">
        <v>44</v>
      </c>
      <c r="B101" s="47" t="s">
        <v>116</v>
      </c>
      <c r="C101" s="2" t="s">
        <v>40</v>
      </c>
      <c r="D101" s="2" t="s">
        <v>8</v>
      </c>
      <c r="E101" s="2" t="s">
        <v>82</v>
      </c>
      <c r="F101" s="2" t="s">
        <v>45</v>
      </c>
      <c r="G101" s="39">
        <v>594000</v>
      </c>
      <c r="H101" s="39">
        <v>616340</v>
      </c>
    </row>
    <row r="102" spans="1:8" s="30" customFormat="1" ht="59.25" customHeight="1">
      <c r="A102" s="29" t="s">
        <v>103</v>
      </c>
      <c r="B102" s="47" t="s">
        <v>116</v>
      </c>
      <c r="C102" s="2" t="s">
        <v>40</v>
      </c>
      <c r="D102" s="2" t="s">
        <v>8</v>
      </c>
      <c r="E102" s="2" t="s">
        <v>84</v>
      </c>
      <c r="F102" s="2"/>
      <c r="G102" s="39">
        <f>G103</f>
        <v>31300</v>
      </c>
      <c r="H102" s="39">
        <f>H103</f>
        <v>32450</v>
      </c>
    </row>
    <row r="103" spans="1:8" s="30" customFormat="1" ht="25.5">
      <c r="A103" s="29" t="s">
        <v>44</v>
      </c>
      <c r="B103" s="47" t="s">
        <v>116</v>
      </c>
      <c r="C103" s="2" t="s">
        <v>40</v>
      </c>
      <c r="D103" s="2" t="s">
        <v>8</v>
      </c>
      <c r="E103" s="2" t="s">
        <v>84</v>
      </c>
      <c r="F103" s="2" t="s">
        <v>45</v>
      </c>
      <c r="G103" s="39">
        <v>31300</v>
      </c>
      <c r="H103" s="39">
        <v>32450</v>
      </c>
    </row>
    <row r="104" spans="1:8" s="30" customFormat="1" ht="38.25">
      <c r="A104" s="29" t="s">
        <v>46</v>
      </c>
      <c r="B104" s="47" t="s">
        <v>116</v>
      </c>
      <c r="C104" s="2" t="s">
        <v>40</v>
      </c>
      <c r="D104" s="2" t="s">
        <v>8</v>
      </c>
      <c r="E104" s="2" t="s">
        <v>51</v>
      </c>
      <c r="F104" s="2" t="s">
        <v>47</v>
      </c>
      <c r="G104" s="39">
        <f>G105+G107+G109</f>
        <v>1175320</v>
      </c>
      <c r="H104" s="39">
        <f>H105+H107+H109</f>
        <v>1227530</v>
      </c>
    </row>
    <row r="105" spans="1:8" s="30" customFormat="1" ht="51">
      <c r="A105" s="15" t="s">
        <v>43</v>
      </c>
      <c r="B105" s="47" t="s">
        <v>116</v>
      </c>
      <c r="C105" s="2" t="s">
        <v>40</v>
      </c>
      <c r="D105" s="2" t="s">
        <v>8</v>
      </c>
      <c r="E105" s="2" t="s">
        <v>52</v>
      </c>
      <c r="F105" s="2"/>
      <c r="G105" s="39">
        <f>G106</f>
        <v>944020</v>
      </c>
      <c r="H105" s="39">
        <f>H106</f>
        <v>987570</v>
      </c>
    </row>
    <row r="106" spans="1:8" ht="25.5">
      <c r="A106" s="29" t="s">
        <v>44</v>
      </c>
      <c r="B106" s="47" t="s">
        <v>116</v>
      </c>
      <c r="C106" s="2" t="s">
        <v>40</v>
      </c>
      <c r="D106" s="2" t="s">
        <v>8</v>
      </c>
      <c r="E106" s="2" t="s">
        <v>52</v>
      </c>
      <c r="F106" s="2" t="s">
        <v>45</v>
      </c>
      <c r="G106" s="39">
        <f>1108375-164350-5</f>
        <v>944020</v>
      </c>
      <c r="H106" s="39">
        <f>1108375-120800-5</f>
        <v>987570</v>
      </c>
    </row>
    <row r="107" spans="1:8" ht="58.5" customHeight="1">
      <c r="A107" s="29" t="s">
        <v>102</v>
      </c>
      <c r="B107" s="47" t="s">
        <v>116</v>
      </c>
      <c r="C107" s="2" t="s">
        <v>40</v>
      </c>
      <c r="D107" s="2" t="s">
        <v>8</v>
      </c>
      <c r="E107" s="2" t="s">
        <v>83</v>
      </c>
      <c r="F107" s="2"/>
      <c r="G107" s="39">
        <f>G108</f>
        <v>219700</v>
      </c>
      <c r="H107" s="39">
        <f>H108</f>
        <v>227960</v>
      </c>
    </row>
    <row r="108" spans="1:8" ht="25.5">
      <c r="A108" s="29" t="s">
        <v>44</v>
      </c>
      <c r="B108" s="47" t="s">
        <v>116</v>
      </c>
      <c r="C108" s="2" t="s">
        <v>40</v>
      </c>
      <c r="D108" s="2" t="s">
        <v>8</v>
      </c>
      <c r="E108" s="2" t="s">
        <v>83</v>
      </c>
      <c r="F108" s="2" t="s">
        <v>45</v>
      </c>
      <c r="G108" s="39">
        <v>219700</v>
      </c>
      <c r="H108" s="39">
        <v>227960</v>
      </c>
    </row>
    <row r="109" spans="1:8" s="30" customFormat="1" ht="60.75" customHeight="1">
      <c r="A109" s="29" t="s">
        <v>103</v>
      </c>
      <c r="B109" s="47" t="s">
        <v>116</v>
      </c>
      <c r="C109" s="2" t="s">
        <v>40</v>
      </c>
      <c r="D109" s="2" t="s">
        <v>8</v>
      </c>
      <c r="E109" s="2" t="s">
        <v>85</v>
      </c>
      <c r="F109" s="2"/>
      <c r="G109" s="39">
        <f>G110</f>
        <v>11600</v>
      </c>
      <c r="H109" s="39">
        <f>H110</f>
        <v>12000</v>
      </c>
    </row>
    <row r="110" spans="1:8" s="30" customFormat="1" ht="25.5">
      <c r="A110" s="29" t="s">
        <v>44</v>
      </c>
      <c r="B110" s="47" t="s">
        <v>116</v>
      </c>
      <c r="C110" s="2" t="s">
        <v>40</v>
      </c>
      <c r="D110" s="2" t="s">
        <v>8</v>
      </c>
      <c r="E110" s="2" t="s">
        <v>85</v>
      </c>
      <c r="F110" s="2" t="s">
        <v>45</v>
      </c>
      <c r="G110" s="39">
        <v>11600</v>
      </c>
      <c r="H110" s="39">
        <v>12000</v>
      </c>
    </row>
    <row r="111" spans="1:8" s="30" customFormat="1" ht="15">
      <c r="A111" s="33" t="s">
        <v>48</v>
      </c>
      <c r="B111" s="47" t="s">
        <v>116</v>
      </c>
      <c r="C111" s="2"/>
      <c r="D111" s="2"/>
      <c r="E111" s="34"/>
      <c r="F111" s="2"/>
      <c r="G111" s="37">
        <f>G14+G61+G68+G86+G94</f>
        <v>9167607</v>
      </c>
      <c r="H111" s="37">
        <f>H14+H61+H68+H86+H94</f>
        <v>9371079</v>
      </c>
    </row>
    <row r="112" spans="6:8" ht="15">
      <c r="F112" s="41"/>
      <c r="G112" s="41"/>
      <c r="H112" s="16"/>
    </row>
    <row r="115" ht="15">
      <c r="H115" s="16"/>
    </row>
    <row r="116" ht="15">
      <c r="H116" s="16"/>
    </row>
    <row r="117" ht="15">
      <c r="H117" s="16"/>
    </row>
  </sheetData>
  <sheetProtection/>
  <mergeCells count="11">
    <mergeCell ref="A13:H13"/>
    <mergeCell ref="A7:H7"/>
    <mergeCell ref="A8:H8"/>
    <mergeCell ref="A9:H9"/>
    <mergeCell ref="A11:A12"/>
    <mergeCell ref="B11:B12"/>
    <mergeCell ref="C11:C12"/>
    <mergeCell ref="D11:D12"/>
    <mergeCell ref="E11:E12"/>
    <mergeCell ref="F11:F12"/>
    <mergeCell ref="G11:H11"/>
  </mergeCells>
  <printOptions/>
  <pageMargins left="0.5118110236220472" right="0.11811023622047245" top="0.35433070866141736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2018-01-09T06:49:04Z</cp:lastPrinted>
  <dcterms:created xsi:type="dcterms:W3CDTF">2014-11-08T07:39:31Z</dcterms:created>
  <dcterms:modified xsi:type="dcterms:W3CDTF">2018-05-17T11:38:01Z</dcterms:modified>
  <cp:category/>
  <cp:version/>
  <cp:contentType/>
  <cp:contentStatus/>
</cp:coreProperties>
</file>